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OTSMAN Methode" sheetId="1" r:id="rId4"/>
    <sheet state="visible" name="APMP Methode" sheetId="2" r:id="rId5"/>
    <sheet state="visible" name="Categorieën en Punten" sheetId="3" r:id="rId6"/>
  </sheets>
  <definedNames/>
  <calcPr/>
  <extLst>
    <ext uri="GoogleSheetsCustomDataVersion1">
      <go:sheetsCustomData xmlns:go="http://customooxmlschemas.google.com/" r:id="rId7" roundtripDataSignature="AMtx7mhd2wZ63zMToagzu1BFisbJVniqtw=="/>
    </ext>
  </extLst>
</workbook>
</file>

<file path=xl/sharedStrings.xml><?xml version="1.0" encoding="utf-8"?>
<sst xmlns="http://schemas.openxmlformats.org/spreadsheetml/2006/main" count="170" uniqueCount="100">
  <si>
    <t>Bid/No-Bid: SCOTSMAN methode</t>
  </si>
  <si>
    <t xml:space="preserve">Dit bid/no-bid template is op basis van de SCOTSMAN Sales Kwalificatie Matrix. SCOTSMAN gebruikt meer elementen en kan een rijk inzicht verschaffen of de aanbesteding een match is bij jullie organisatie.
Voor bijzonder complexe relaties en verkoopsituaties is SCOTSMAN een goede keuze. SCOTSMAN is een afkorting voor de waarden in het Engels: Solution, Competition, Originality, Time Scales, Size, Money, Authority, Need. 
Hoe gebruik je dit template? Geef de passende antwoorden per vraag en automatisch krijg je een bid of no bid antwoord te zien in het resultaatkolom. </t>
  </si>
  <si>
    <t>Minimum Bid-Treshold</t>
  </si>
  <si>
    <t>&lt;- Vul de minimum score in die je wil dat een bid/no bid behaald. Indien de score lager uitvalt geeft het systeem een negatief advies.</t>
  </si>
  <si>
    <t>Categorieën, punten, weging</t>
  </si>
  <si>
    <t>Link</t>
  </si>
  <si>
    <t>&lt;- Vul antwoordcategorieën, weging en punten in</t>
  </si>
  <si>
    <t>Beantwoord de vragen</t>
  </si>
  <si>
    <t>Kolom F</t>
  </si>
  <si>
    <t>&lt;- Vul de antwoorden op de bid/no bid vragen in</t>
  </si>
  <si>
    <t>Optioneel:</t>
  </si>
  <si>
    <t>Kolom H</t>
  </si>
  <si>
    <t>&lt;- Pas de weging per vraag aan</t>
  </si>
  <si>
    <t>Oplossing</t>
  </si>
  <si>
    <t>Antwoord</t>
  </si>
  <si>
    <t>Punten</t>
  </si>
  <si>
    <t>Weging</t>
  </si>
  <si>
    <t>Gewogen punten</t>
  </si>
  <si>
    <t xml:space="preserve">Resultaat </t>
  </si>
  <si>
    <t>Vindt de klant onze oplossing goed?</t>
  </si>
  <si>
    <t>Nee</t>
  </si>
  <si>
    <t>Gewogen Resultaat</t>
  </si>
  <si>
    <t>Reageren we op een nieuw of onaangekondigd product?</t>
  </si>
  <si>
    <t>Hebben wij een goede referentie in deze sector?</t>
  </si>
  <si>
    <t>Zijn zij al een klant van ons?</t>
  </si>
  <si>
    <t>Gaat de klant onze voorwaarden accepteren?</t>
  </si>
  <si>
    <t>Concurrentie</t>
  </si>
  <si>
    <t>Staan wij op de shortlist van potentiële leveranciers?</t>
  </si>
  <si>
    <t>Is de partij bevooroordeeld richting ons of ten opzichte van de concurrentie?</t>
  </si>
  <si>
    <t>Bid een bestaande leverancier mee?</t>
  </si>
  <si>
    <t>Heeft de concurrentie een uniek of overweldigend voordeel?</t>
  </si>
  <si>
    <t>Zijn er huidige problemen in onze relatie?</t>
  </si>
  <si>
    <r>
      <rPr>
        <rFont val="Inter"/>
        <sz val="9.0"/>
      </rPr>
      <t xml:space="preserve">Nood aan een meer geavanceerde oplossing voor je bid/no bid? Ga naar </t>
    </r>
    <r>
      <rPr>
        <rFont val="Inter"/>
        <color rgb="FF1155CC"/>
        <sz val="9.0"/>
        <u/>
      </rPr>
      <t>https://altura.io/</t>
    </r>
  </si>
  <si>
    <t>Originaliteit</t>
  </si>
  <si>
    <t>Heeft de klant onze unieke voordelen opgenomen in hun beslissingscriteria, hetzij formeel, of informeel?</t>
  </si>
  <si>
    <t>Heeft de klant de tijd genomen om onze sterke punten te onderzoeken?</t>
  </si>
  <si>
    <t>Tijdschalen</t>
  </si>
  <si>
    <t>Heeft de klant onze uitvoeringstermijnen aanvaard?</t>
  </si>
  <si>
    <t>Zijn hun plannen realistisch?</t>
  </si>
  <si>
    <t>Is het besluit of de uitvoering te ver weg om de moeite waard te zijn?</t>
  </si>
  <si>
    <t>Formaat</t>
  </si>
  <si>
    <t>Draagt de opdracht genoeg bij aan de gewenste uitkomst?</t>
  </si>
  <si>
    <t>Zo niet, is het potentieel van het project groot genoeg?</t>
  </si>
  <si>
    <t>Hebben wij de resources om deze opdracht succesvol uit te voeren?</t>
  </si>
  <si>
    <t>Financieel</t>
  </si>
  <si>
    <t>Valt onze prijs binnen het budget van de klant?</t>
  </si>
  <si>
    <t>Is het budget realistisch?</t>
  </si>
  <si>
    <t>Zijn wij duurder dan de concurrent?</t>
  </si>
  <si>
    <t>Kan de klant zich het budget veroorloven?</t>
  </si>
  <si>
    <t>Is het budget toereikend om een succesvolle uitvoer te garanderen?</t>
  </si>
  <si>
    <t>Authoriteit</t>
  </si>
  <si>
    <t>Praten we al met de besluitvormers?</t>
  </si>
  <si>
    <t>Kunnen we in contact treden met de besluitvormers?</t>
  </si>
  <si>
    <t>Weten de besluitvormers dat er een beslissing gemaakt moet worden?</t>
  </si>
  <si>
    <t>Hebben de besluitvormers een negatieve ervaring met ons?</t>
  </si>
  <si>
    <t>Is iemand in de beslissingsgroep nieuw in zijn functie?</t>
  </si>
  <si>
    <t>Worden adviseurs bij de beslissing betrokken?</t>
  </si>
  <si>
    <t>Hebben we contact met een binnendienstmedewerker?</t>
  </si>
  <si>
    <t>Hebben we aandacht voor de persoonlijke behoeften van de key besluitvormers?</t>
  </si>
  <si>
    <t>Noodzaak</t>
  </si>
  <si>
    <t>Kunnen we alle voordelen koppelen?</t>
  </si>
  <si>
    <t>Hebben we alle voordelen van de oplossing gekoppeld aan de gewenste uitkomsten?</t>
  </si>
  <si>
    <t>Begrijpen wij / begrijpt de klant de "return on investment" (ROI)?</t>
  </si>
  <si>
    <t>Totaal</t>
  </si>
  <si>
    <t>Gewogen Totaal</t>
  </si>
  <si>
    <t>Maximum haalbare punten</t>
  </si>
  <si>
    <t>Bid/no bid grens</t>
  </si>
  <si>
    <t>Bid/No-Bid: APMP Methode</t>
  </si>
  <si>
    <t xml:space="preserve">Dit bid/no-bid template is op basis van het APMP certificering programma. APMP certificering is de wereldwijde standaard voor het ontwikkelen en aantonen van bid-, voorstel-, en vastleggingscompetentie. 
Geef de passende antwoorden per vraag en krijg automatisch te zien in het resulaat kolom of jullie moeten inschrijven of niet.
Hoe gebruik je dit template? Geef de passende antwoorden per vraag en automatisch krijg je een bid of no bid antwoord te zien in het resultaat kolom. </t>
  </si>
  <si>
    <t>Minumum Bid-Treshold</t>
  </si>
  <si>
    <t>&lt;- Vul de minimum score die je wil dat een bid/no bid behaalt in. Indien de score lager uitvalt geeft het systeem een negatief advies</t>
  </si>
  <si>
    <t>Categorien, punten, weging</t>
  </si>
  <si>
    <t>&lt;- Vul Antwoord categorien, weging en punten in</t>
  </si>
  <si>
    <t>Is het realisitisch?</t>
  </si>
  <si>
    <t>Is de klant bereid om van leverancier te veranderen?</t>
  </si>
  <si>
    <t>Is de klant tevreden met onze prestatie als zittende leverancier en bereid om te blijven?</t>
  </si>
  <si>
    <t>Willen we dit?</t>
  </si>
  <si>
    <t>Past de opportuniteit in onze strategische richting?</t>
  </si>
  <si>
    <t>Zal deze opportuniteit positief bijdragen aan onze winst?</t>
  </si>
  <si>
    <t>Zijn er risico's waar we ons bewust van moeten zijn?</t>
  </si>
  <si>
    <t>Zijn er redenen vanuit het oogpunt van compliance om niet in te schrijven?</t>
  </si>
  <si>
    <t>Zijn de belanghebbenden op één lijn en zijn zij het eens over de inschrijving?</t>
  </si>
  <si>
    <t>Kunnen we het uitvoeren?</t>
  </si>
  <si>
    <t>Kunnen we de oplossing bieden?</t>
  </si>
  <si>
    <t>Kunnen we de oplossing zelf leveren?</t>
  </si>
  <si>
    <t>Als we de oplossing niet zelf kunnen leveren, hebben we dan een strategische partner om ons bij te staan?</t>
  </si>
  <si>
    <t>Beschikken we over de middelen en vaardigheden?</t>
  </si>
  <si>
    <t>Kunnen we het winnen?</t>
  </si>
  <si>
    <t>Hebben we een sterke klantrelatie?</t>
  </si>
  <si>
    <r>
      <rPr>
        <rFont val="Inter"/>
        <sz val="9.0"/>
      </rPr>
      <t xml:space="preserve">Nood aan een meer geavanceerde oplossing voor je bid/no bid? Ga naar </t>
    </r>
    <r>
      <rPr>
        <rFont val="Inter"/>
        <color rgb="FF1155CC"/>
        <sz val="9.0"/>
        <u/>
      </rPr>
      <t>https://altura.io/</t>
    </r>
  </si>
  <si>
    <t>Hebben we een concurrentievoordeel?</t>
  </si>
  <si>
    <t>Kunnen we ons onderscheiden?</t>
  </si>
  <si>
    <t>Kennen we de behoeften en problemen van de klant?</t>
  </si>
  <si>
    <t>Kennen we een beslisser?</t>
  </si>
  <si>
    <t>Categorien</t>
  </si>
  <si>
    <t>-</t>
  </si>
  <si>
    <t>Denk het niet</t>
  </si>
  <si>
    <t>Geen idee</t>
  </si>
  <si>
    <t>Waarschijnlijk wel</t>
  </si>
  <si>
    <t>Ja</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</si>
</sst>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b/>
      <color rgb="FFFFFFFF"/>
      <name val="Inter"/>
    </font>
    <font>
      <b/>
      <sz val="45.0"/>
      <color rgb="FFFFFFFF"/>
      <name val="Inter"/>
    </font>
    <font>
      <color theme="1"/>
      <name val="Inter"/>
    </font>
    <font>
      <color rgb="FFFFFFFF"/>
      <name val="Inter"/>
    </font>
    <font>
      <b/>
      <color theme="1"/>
      <name val="Inter"/>
    </font>
    <font>
      <u/>
      <color rgb="FF0000FF"/>
      <name val="Inter"/>
    </font>
    <font>
      <color rgb="FF000000"/>
      <name val="Inter"/>
    </font>
    <font>
      <sz val="12.0"/>
      <color theme="1"/>
      <name val="Inter"/>
    </font>
    <font>
      <b/>
      <sz val="12.0"/>
      <color theme="1"/>
      <name val="Inter"/>
    </font>
    <font>
      <u/>
      <sz val="9.0"/>
      <color rgb="FF0000FF"/>
      <name val="Inter"/>
    </font>
    <font>
      <sz val="9.0"/>
      <color theme="1"/>
      <name val="Inter"/>
    </font>
    <font/>
    <font>
      <color rgb="FFA8AFBD"/>
      <name val="Inter"/>
    </font>
    <font>
      <sz val="14.0"/>
      <color theme="1"/>
      <name val="Inter"/>
    </font>
    <font>
      <sz val="10.0"/>
      <color theme="1"/>
      <name val="Inter"/>
    </font>
    <font>
      <color theme="1"/>
      <name val="Arial"/>
    </font>
  </fonts>
  <fills count="10">
    <fill>
      <patternFill patternType="none"/>
    </fill>
    <fill>
      <patternFill patternType="lightGray"/>
    </fill>
    <fill>
      <patternFill patternType="solid">
        <fgColor theme="0"/>
        <bgColor theme="0"/>
      </patternFill>
    </fill>
    <fill>
      <patternFill patternType="solid">
        <fgColor rgb="FF2F0DBA"/>
        <bgColor rgb="FF2F0DBA"/>
      </patternFill>
    </fill>
    <fill>
      <patternFill patternType="solid">
        <fgColor rgb="FFA8AFBD"/>
        <bgColor rgb="FFA8AFBD"/>
      </patternFill>
    </fill>
    <fill>
      <patternFill patternType="solid">
        <fgColor rgb="FFEFEFEF"/>
        <bgColor rgb="FFEFEFEF"/>
      </patternFill>
    </fill>
    <fill>
      <patternFill patternType="solid">
        <fgColor rgb="FFFFFFFF"/>
        <bgColor rgb="FFFFFFFF"/>
      </patternFill>
    </fill>
    <fill>
      <patternFill patternType="solid">
        <fgColor rgb="FFD0C9EF"/>
        <bgColor rgb="FFD0C9EF"/>
      </patternFill>
    </fill>
    <fill>
      <patternFill patternType="solid">
        <fgColor rgb="FF32D0AA"/>
        <bgColor rgb="FF32D0AA"/>
      </patternFill>
    </fill>
    <fill>
      <patternFill patternType="solid">
        <fgColor rgb="FFCFE2F3"/>
        <bgColor rgb="FFCFE2F3"/>
      </patternFill>
    </fill>
  </fills>
  <borders count="11">
    <border/>
    <border>
      <top style="thin">
        <color rgb="FF000000"/>
      </top>
    </border>
    <border>
      <right style="thin">
        <color rgb="FF000000"/>
      </right>
      <top style="thin">
        <color rgb="FF000000"/>
      </top>
    </border>
    <border>
      <left style="thin">
        <color rgb="FF000000"/>
      </lef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0" fillId="2" fontId="1" numFmtId="0" xfId="0" applyFill="1" applyFont="1"/>
    <xf borderId="0" fillId="3" fontId="1" numFmtId="0" xfId="0" applyFill="1" applyFont="1"/>
    <xf borderId="0" fillId="3" fontId="2" numFmtId="0" xfId="0" applyAlignment="1" applyFont="1">
      <alignment horizontal="center"/>
    </xf>
    <xf borderId="0" fillId="0" fontId="3" numFmtId="0" xfId="0" applyFont="1"/>
    <xf borderId="0" fillId="2" fontId="4" numFmtId="0" xfId="0" applyAlignment="1" applyFont="1">
      <alignment horizontal="center" shrinkToFit="0" vertical="center" wrapText="1"/>
    </xf>
    <xf borderId="0" fillId="3" fontId="4" numFmtId="0" xfId="0" applyAlignment="1" applyFont="1">
      <alignment horizontal="center" readingOrder="0" shrinkToFit="0" vertical="center" wrapText="1"/>
    </xf>
    <xf borderId="0" fillId="0" fontId="3" numFmtId="0" xfId="0" applyAlignment="1" applyFont="1">
      <alignment horizontal="center" vertical="center"/>
    </xf>
    <xf borderId="0" fillId="2" fontId="5" numFmtId="0" xfId="0" applyFont="1"/>
    <xf borderId="0" fillId="4" fontId="5" numFmtId="0" xfId="0" applyFill="1" applyFont="1"/>
    <xf borderId="0" fillId="2" fontId="3" numFmtId="0" xfId="0" applyFont="1"/>
    <xf borderId="0" fillId="0" fontId="3" numFmtId="0" xfId="0" applyAlignment="1" applyFont="1">
      <alignment readingOrder="0"/>
    </xf>
    <xf borderId="0" fillId="5" fontId="3" numFmtId="9" xfId="0" applyAlignment="1" applyFill="1" applyFont="1" applyNumberFormat="1">
      <alignment horizontal="center"/>
    </xf>
    <xf borderId="0" fillId="0" fontId="3" numFmtId="0" xfId="0" applyAlignment="1" applyFont="1">
      <alignment readingOrder="0" shrinkToFit="0" wrapText="1"/>
    </xf>
    <xf borderId="0" fillId="5" fontId="6" numFmtId="0" xfId="0" applyAlignment="1" applyFont="1">
      <alignment horizontal="center"/>
    </xf>
    <xf borderId="0" fillId="6" fontId="7" numFmtId="0" xfId="0" applyAlignment="1" applyFill="1" applyFont="1">
      <alignment horizontal="left" readingOrder="0"/>
    </xf>
    <xf borderId="0" fillId="0" fontId="3" numFmtId="0" xfId="0" applyAlignment="1" applyFont="1">
      <alignment shrinkToFit="0" wrapText="1"/>
    </xf>
    <xf borderId="0" fillId="5" fontId="3" numFmtId="0" xfId="0" applyAlignment="1" applyFont="1">
      <alignment horizontal="center"/>
    </xf>
    <xf borderId="0" fillId="6" fontId="7" numFmtId="0" xfId="0" applyAlignment="1" applyFont="1">
      <alignment horizontal="left"/>
    </xf>
    <xf borderId="0" fillId="2" fontId="8" numFmtId="0" xfId="0" applyFont="1"/>
    <xf borderId="0" fillId="2" fontId="8" numFmtId="0" xfId="0" applyAlignment="1" applyFont="1">
      <alignment horizontal="center"/>
    </xf>
    <xf borderId="1" fillId="3" fontId="1" numFmtId="0" xfId="0" applyAlignment="1" applyBorder="1" applyFont="1">
      <alignment shrinkToFit="0" wrapText="1"/>
    </xf>
    <xf borderId="2" fillId="3" fontId="1" numFmtId="0" xfId="0" applyAlignment="1" applyBorder="1" applyFont="1">
      <alignment shrinkToFit="0" wrapText="1"/>
    </xf>
    <xf borderId="3" fillId="0" fontId="8" numFmtId="0" xfId="0" applyBorder="1" applyFont="1"/>
    <xf borderId="1" fillId="7" fontId="8" numFmtId="10" xfId="0" applyAlignment="1" applyBorder="1" applyFill="1" applyFont="1" applyNumberFormat="1">
      <alignment horizontal="center"/>
    </xf>
    <xf borderId="1" fillId="7" fontId="8" numFmtId="9" xfId="0" applyAlignment="1" applyBorder="1" applyFont="1" applyNumberFormat="1">
      <alignment horizontal="center"/>
    </xf>
    <xf borderId="2" fillId="8" fontId="8" numFmtId="0" xfId="0" applyAlignment="1" applyBorder="1" applyFill="1" applyFont="1">
      <alignment horizontal="center"/>
    </xf>
    <xf borderId="4" fillId="0" fontId="3" numFmtId="0" xfId="0" applyBorder="1" applyFont="1"/>
    <xf borderId="0" fillId="7" fontId="7" numFmtId="0" xfId="0" applyFont="1"/>
    <xf borderId="0" fillId="0" fontId="3" numFmtId="9" xfId="0" applyFont="1" applyNumberFormat="1"/>
    <xf borderId="5" fillId="7" fontId="3" numFmtId="0" xfId="0" applyBorder="1" applyFont="1"/>
    <xf borderId="6" fillId="0" fontId="8" numFmtId="0" xfId="0" applyBorder="1" applyFont="1"/>
    <xf borderId="7" fillId="7" fontId="8" numFmtId="10" xfId="0" applyAlignment="1" applyBorder="1" applyFont="1" applyNumberFormat="1">
      <alignment horizontal="center"/>
    </xf>
    <xf borderId="7" fillId="7" fontId="8" numFmtId="9" xfId="0" applyAlignment="1" applyBorder="1" applyFont="1" applyNumberFormat="1">
      <alignment horizontal="center"/>
    </xf>
    <xf borderId="8" fillId="9" fontId="8" numFmtId="0" xfId="0" applyAlignment="1" applyBorder="1" applyFill="1" applyFont="1">
      <alignment horizontal="center"/>
    </xf>
    <xf borderId="0" fillId="0" fontId="5" numFmtId="0" xfId="0" applyFont="1"/>
    <xf borderId="0" fillId="0" fontId="9" numFmtId="0" xfId="0" applyAlignment="1" applyFont="1">
      <alignment readingOrder="0"/>
    </xf>
    <xf borderId="4" fillId="4" fontId="3" numFmtId="0" xfId="0" applyBorder="1" applyFont="1"/>
    <xf borderId="0" fillId="4" fontId="3" numFmtId="0" xfId="0" applyFont="1"/>
    <xf borderId="5" fillId="4" fontId="3" numFmtId="0" xfId="0" applyBorder="1" applyFont="1"/>
    <xf borderId="3" fillId="3" fontId="1" numFmtId="0" xfId="0" applyAlignment="1" applyBorder="1" applyFont="1">
      <alignment shrinkToFit="0" wrapText="1"/>
    </xf>
    <xf borderId="0" fillId="0" fontId="3" numFmtId="0" xfId="0" applyAlignment="1" applyFont="1">
      <alignment horizontal="right"/>
    </xf>
    <xf borderId="0" fillId="7" fontId="3" numFmtId="0" xfId="0" applyFont="1"/>
    <xf borderId="0" fillId="0" fontId="10" numFmtId="0" xfId="0" applyFont="1"/>
    <xf borderId="0" fillId="0" fontId="11" numFmtId="0" xfId="0" applyFont="1"/>
    <xf borderId="1" fillId="0" fontId="12" numFmtId="0" xfId="0" applyBorder="1" applyFont="1"/>
    <xf borderId="4" fillId="4" fontId="13" numFmtId="0" xfId="0" applyBorder="1" applyFont="1"/>
    <xf borderId="0" fillId="4" fontId="13" numFmtId="0" xfId="0" applyFont="1"/>
    <xf borderId="5" fillId="4" fontId="13" numFmtId="0" xfId="0" applyBorder="1" applyFont="1"/>
    <xf borderId="6" fillId="0" fontId="3" numFmtId="0" xfId="0" applyBorder="1" applyFont="1"/>
    <xf borderId="7" fillId="0" fontId="3" numFmtId="0" xfId="0" applyBorder="1" applyFont="1"/>
    <xf borderId="7" fillId="7" fontId="3" numFmtId="0" xfId="0" applyBorder="1" applyFont="1"/>
    <xf borderId="7" fillId="0" fontId="3" numFmtId="9" xfId="0" applyBorder="1" applyFont="1" applyNumberFormat="1"/>
    <xf borderId="8" fillId="7" fontId="3" numFmtId="0" xfId="0" applyBorder="1" applyFont="1"/>
    <xf borderId="3" fillId="0" fontId="5" numFmtId="0" xfId="0" applyBorder="1" applyFont="1"/>
    <xf borderId="2" fillId="7" fontId="3" numFmtId="0" xfId="0" applyBorder="1" applyFont="1"/>
    <xf borderId="4" fillId="0" fontId="5" numFmtId="0" xfId="0" applyBorder="1" applyFont="1"/>
    <xf borderId="6" fillId="0" fontId="5" numFmtId="0" xfId="0" applyBorder="1" applyFont="1"/>
    <xf borderId="0" fillId="0" fontId="1" numFmtId="0" xfId="0" applyFont="1"/>
    <xf borderId="0" fillId="0" fontId="4" numFmtId="0" xfId="0" applyAlignment="1" applyFont="1">
      <alignment horizontal="center" shrinkToFit="0" wrapText="1"/>
    </xf>
    <xf borderId="0" fillId="3" fontId="4" numFmtId="0" xfId="0" applyAlignment="1" applyFont="1">
      <alignment horizontal="center" shrinkToFit="0" vertical="top" wrapText="1"/>
    </xf>
    <xf borderId="0" fillId="0" fontId="14" numFmtId="0" xfId="0" applyFont="1"/>
    <xf borderId="3" fillId="0" fontId="15" numFmtId="0" xfId="0" applyBorder="1" applyFont="1"/>
    <xf borderId="1" fillId="7" fontId="15" numFmtId="10" xfId="0" applyAlignment="1" applyBorder="1" applyFont="1" applyNumberFormat="1">
      <alignment horizontal="center"/>
    </xf>
    <xf borderId="1" fillId="7" fontId="15" numFmtId="9" xfId="0" applyAlignment="1" applyBorder="1" applyFont="1" applyNumberFormat="1">
      <alignment horizontal="center"/>
    </xf>
    <xf borderId="9" fillId="9" fontId="15" numFmtId="0" xfId="0" applyAlignment="1" applyBorder="1" applyFont="1">
      <alignment horizontal="center"/>
    </xf>
    <xf borderId="0" fillId="0" fontId="14" numFmtId="0" xfId="0" applyAlignment="1" applyFont="1">
      <alignment horizontal="center"/>
    </xf>
    <xf borderId="6" fillId="0" fontId="15" numFmtId="0" xfId="0" applyBorder="1" applyFont="1"/>
    <xf borderId="7" fillId="7" fontId="15" numFmtId="10" xfId="0" applyAlignment="1" applyBorder="1" applyFont="1" applyNumberFormat="1">
      <alignment horizontal="center"/>
    </xf>
    <xf borderId="7" fillId="7" fontId="15" numFmtId="9" xfId="0" applyAlignment="1" applyBorder="1" applyFont="1" applyNumberFormat="1">
      <alignment horizontal="center"/>
    </xf>
    <xf borderId="10" fillId="9" fontId="15" numFmtId="0" xfId="0" applyAlignment="1" applyBorder="1" applyFont="1">
      <alignment horizontal="center"/>
    </xf>
    <xf borderId="9" fillId="3" fontId="1" numFmtId="0" xfId="0" applyAlignment="1" applyBorder="1" applyFont="1">
      <alignment shrinkToFit="0" wrapText="1"/>
    </xf>
    <xf borderId="0" fillId="0" fontId="16" numFmtId="0" xfId="0" applyFont="1"/>
    <xf borderId="0" fillId="0" fontId="16" numFmtId="10" xfId="0" applyFont="1" applyNumberFormat="1"/>
  </cellXfs>
  <cellStyles count="1">
    <cellStyle xfId="0" name="Normal" builtinId="0"/>
  </cellStyles>
  <dxfs count="2">
    <dxf>
      <font/>
      <fill>
        <patternFill patternType="solid">
          <fgColor rgb="FFB7E1CD"/>
          <bgColor rgb="FFB7E1CD"/>
        </patternFill>
      </fill>
      <border/>
    </dxf>
    <dxf>
      <font/>
      <fill>
        <patternFill patternType="solid">
          <fgColor rgb="FFEA4335"/>
          <bgColor rgb="FFEA4335"/>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66675</xdr:colOff>
      <xdr:row>21</xdr:row>
      <xdr:rowOff>9525</xdr:rowOff>
    </xdr:from>
    <xdr:ext cx="2390775" cy="581025"/>
    <xdr:pic>
      <xdr:nvPicPr>
        <xdr:cNvPr id="0" name="image1.png" title="Afbeeldi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28575</xdr:colOff>
      <xdr:row>27</xdr:row>
      <xdr:rowOff>66675</xdr:rowOff>
    </xdr:from>
    <xdr:ext cx="1809750" cy="438150"/>
    <xdr:pic>
      <xdr:nvPicPr>
        <xdr:cNvPr id="0" name="image1.png" title="Afbeeldi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altura.io/"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altura.io/"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6.88"/>
    <col customWidth="1" min="2" max="3" width="24.0"/>
    <col customWidth="1" min="4" max="4" width="18.75"/>
    <col customWidth="1" min="5" max="5" width="11.88"/>
    <col customWidth="1" min="6" max="6" width="3.75"/>
    <col customWidth="1" min="7" max="7" width="82.75"/>
    <col customWidth="1" min="8" max="8" width="19.63"/>
    <col customWidth="1" min="9" max="9" width="8.13"/>
    <col customWidth="1" min="10" max="10" width="10.13"/>
    <col customWidth="1" min="11" max="11" width="16.13"/>
    <col customWidth="1" min="12" max="12" width="10.13"/>
    <col customWidth="1" min="13" max="13" width="8.5"/>
  </cols>
  <sheetData>
    <row r="1" ht="15.75" customHeight="1">
      <c r="A1" s="1"/>
      <c r="B1" s="2"/>
      <c r="C1" s="2"/>
      <c r="D1" s="3" t="s">
        <v>0</v>
      </c>
      <c r="I1" s="2"/>
      <c r="J1" s="2"/>
      <c r="K1" s="2"/>
      <c r="L1" s="4"/>
      <c r="M1" s="4"/>
      <c r="N1" s="4"/>
      <c r="O1" s="4"/>
      <c r="P1" s="4"/>
      <c r="Q1" s="4"/>
      <c r="R1" s="4"/>
      <c r="S1" s="4"/>
      <c r="T1" s="4"/>
      <c r="U1" s="4"/>
      <c r="V1" s="4"/>
      <c r="W1" s="4"/>
      <c r="X1" s="4"/>
    </row>
    <row r="2" ht="15.75" customHeight="1">
      <c r="A2" s="1"/>
      <c r="B2" s="2"/>
      <c r="C2" s="2"/>
      <c r="I2" s="2"/>
      <c r="J2" s="2"/>
      <c r="K2" s="2"/>
      <c r="L2" s="4"/>
      <c r="M2" s="4"/>
      <c r="N2" s="4"/>
      <c r="O2" s="4"/>
      <c r="P2" s="4"/>
      <c r="Q2" s="4"/>
      <c r="R2" s="4"/>
      <c r="S2" s="4"/>
      <c r="T2" s="4"/>
      <c r="U2" s="4"/>
      <c r="V2" s="4"/>
      <c r="W2" s="4"/>
      <c r="X2" s="4"/>
    </row>
    <row r="3" ht="15.75" customHeight="1">
      <c r="A3" s="1"/>
      <c r="B3" s="2"/>
      <c r="C3" s="2"/>
      <c r="I3" s="2"/>
      <c r="J3" s="2"/>
      <c r="K3" s="2"/>
      <c r="L3" s="4"/>
      <c r="M3" s="4"/>
      <c r="N3" s="4"/>
      <c r="O3" s="4"/>
      <c r="P3" s="4"/>
      <c r="Q3" s="4"/>
      <c r="R3" s="4"/>
      <c r="S3" s="4"/>
      <c r="T3" s="4"/>
      <c r="U3" s="4"/>
      <c r="V3" s="4"/>
      <c r="W3" s="4"/>
      <c r="X3" s="4"/>
    </row>
    <row r="4" ht="20.25" customHeight="1">
      <c r="A4" s="1"/>
      <c r="B4" s="2"/>
      <c r="C4" s="2"/>
      <c r="I4" s="2"/>
      <c r="J4" s="2"/>
      <c r="K4" s="2"/>
      <c r="L4" s="4"/>
      <c r="M4" s="4"/>
      <c r="N4" s="4"/>
      <c r="O4" s="4"/>
      <c r="P4" s="4"/>
      <c r="Q4" s="4"/>
      <c r="R4" s="4"/>
      <c r="S4" s="4"/>
      <c r="T4" s="4"/>
      <c r="U4" s="4"/>
      <c r="V4" s="4"/>
      <c r="W4" s="4"/>
      <c r="X4" s="4"/>
    </row>
    <row r="5" ht="72.75" customHeight="1">
      <c r="A5" s="5"/>
      <c r="B5" s="6" t="s">
        <v>1</v>
      </c>
      <c r="L5" s="7"/>
      <c r="M5" s="7"/>
      <c r="N5" s="7"/>
      <c r="O5" s="7"/>
      <c r="P5" s="7"/>
      <c r="Q5" s="7"/>
      <c r="R5" s="7"/>
      <c r="S5" s="7"/>
      <c r="T5" s="7"/>
      <c r="U5" s="7"/>
      <c r="V5" s="7"/>
      <c r="W5" s="7"/>
      <c r="X5" s="7"/>
    </row>
    <row r="6" ht="8.25" customHeight="1">
      <c r="A6" s="8"/>
      <c r="B6" s="9"/>
      <c r="C6" s="9"/>
      <c r="D6" s="9"/>
      <c r="E6" s="9"/>
      <c r="F6" s="9"/>
      <c r="G6" s="9"/>
      <c r="H6" s="9"/>
      <c r="I6" s="9"/>
      <c r="J6" s="9"/>
      <c r="K6" s="9"/>
      <c r="L6" s="4"/>
      <c r="M6" s="4"/>
      <c r="N6" s="4"/>
      <c r="O6" s="4"/>
      <c r="P6" s="4"/>
      <c r="Q6" s="4"/>
      <c r="R6" s="4"/>
      <c r="S6" s="4"/>
      <c r="T6" s="4"/>
      <c r="U6" s="4"/>
      <c r="V6" s="4"/>
      <c r="W6" s="4"/>
      <c r="X6" s="4"/>
    </row>
    <row r="7" ht="17.25" customHeight="1">
      <c r="A7" s="10"/>
      <c r="B7" s="11" t="s">
        <v>2</v>
      </c>
      <c r="C7" s="12">
        <v>0.75</v>
      </c>
      <c r="D7" s="13" t="s">
        <v>3</v>
      </c>
      <c r="H7" s="4"/>
      <c r="I7" s="4"/>
      <c r="J7" s="4"/>
      <c r="K7" s="4"/>
      <c r="L7" s="4"/>
      <c r="M7" s="4"/>
      <c r="N7" s="4"/>
      <c r="O7" s="4"/>
      <c r="P7" s="4"/>
      <c r="Q7" s="4"/>
      <c r="R7" s="4"/>
      <c r="S7" s="4"/>
      <c r="T7" s="4"/>
      <c r="U7" s="4"/>
      <c r="V7" s="4"/>
      <c r="W7" s="4"/>
      <c r="X7" s="4"/>
    </row>
    <row r="8" ht="17.25" customHeight="1">
      <c r="A8" s="10"/>
      <c r="B8" s="11" t="s">
        <v>4</v>
      </c>
      <c r="C8" s="14" t="s">
        <v>5</v>
      </c>
      <c r="D8" s="15" t="s">
        <v>6</v>
      </c>
      <c r="E8" s="16"/>
      <c r="F8" s="16"/>
      <c r="G8" s="16"/>
      <c r="H8" s="4"/>
      <c r="I8" s="4"/>
      <c r="J8" s="4"/>
      <c r="K8" s="4"/>
      <c r="L8" s="4"/>
      <c r="M8" s="4"/>
      <c r="N8" s="4"/>
      <c r="O8" s="4"/>
      <c r="P8" s="4"/>
      <c r="Q8" s="4"/>
      <c r="R8" s="4"/>
      <c r="S8" s="4"/>
      <c r="T8" s="4"/>
      <c r="U8" s="4"/>
      <c r="V8" s="4"/>
      <c r="W8" s="4"/>
      <c r="X8" s="4"/>
    </row>
    <row r="9" ht="17.25" customHeight="1">
      <c r="A9" s="10"/>
      <c r="B9" s="4" t="s">
        <v>7</v>
      </c>
      <c r="C9" s="17" t="s">
        <v>8</v>
      </c>
      <c r="D9" s="18" t="s">
        <v>9</v>
      </c>
      <c r="E9" s="16"/>
      <c r="F9" s="16"/>
      <c r="G9" s="16"/>
      <c r="H9" s="4"/>
      <c r="I9" s="4"/>
      <c r="J9" s="4"/>
      <c r="K9" s="4"/>
      <c r="L9" s="4"/>
      <c r="M9" s="4"/>
      <c r="N9" s="4"/>
      <c r="O9" s="4"/>
      <c r="P9" s="4"/>
      <c r="Q9" s="4"/>
      <c r="R9" s="4"/>
      <c r="S9" s="4"/>
      <c r="T9" s="4"/>
      <c r="U9" s="4"/>
      <c r="V9" s="4"/>
      <c r="W9" s="4"/>
      <c r="X9" s="4"/>
    </row>
    <row r="10" ht="17.25" customHeight="1">
      <c r="A10" s="10"/>
      <c r="B10" s="4" t="s">
        <v>10</v>
      </c>
      <c r="C10" s="17" t="s">
        <v>11</v>
      </c>
      <c r="D10" s="18" t="s">
        <v>12</v>
      </c>
      <c r="E10" s="16"/>
      <c r="F10" s="16"/>
      <c r="G10" s="16"/>
      <c r="H10" s="4"/>
      <c r="I10" s="4"/>
      <c r="J10" s="4"/>
      <c r="K10" s="4"/>
      <c r="L10" s="4"/>
      <c r="M10" s="4"/>
      <c r="N10" s="4"/>
      <c r="O10" s="4"/>
      <c r="P10" s="4"/>
      <c r="Q10" s="4"/>
      <c r="R10" s="4"/>
      <c r="S10" s="4"/>
      <c r="T10" s="4"/>
      <c r="U10" s="4"/>
      <c r="V10" s="4"/>
      <c r="W10" s="4"/>
      <c r="X10" s="4"/>
      <c r="Y10" s="4"/>
      <c r="Z10" s="4"/>
      <c r="AA10" s="4"/>
      <c r="AB10" s="4"/>
    </row>
    <row r="11" ht="9.0" customHeight="1">
      <c r="A11" s="8"/>
      <c r="B11" s="9"/>
      <c r="C11" s="9"/>
      <c r="D11" s="9"/>
      <c r="E11" s="9"/>
      <c r="F11" s="9"/>
      <c r="G11" s="9"/>
      <c r="H11" s="9"/>
      <c r="I11" s="9"/>
      <c r="J11" s="9"/>
      <c r="K11" s="9"/>
      <c r="L11" s="4"/>
      <c r="M11" s="4"/>
      <c r="N11" s="4"/>
      <c r="O11" s="4"/>
      <c r="P11" s="4"/>
      <c r="Q11" s="4"/>
      <c r="R11" s="4"/>
      <c r="S11" s="4"/>
      <c r="T11" s="4"/>
      <c r="U11" s="4"/>
      <c r="V11" s="4"/>
      <c r="W11" s="4"/>
      <c r="X11" s="4"/>
      <c r="Y11" s="4"/>
      <c r="Z11" s="4"/>
      <c r="AA11" s="4"/>
      <c r="AB11" s="4"/>
    </row>
    <row r="12" ht="17.25" customHeight="1">
      <c r="A12" s="19"/>
      <c r="B12" s="4"/>
      <c r="C12" s="4"/>
      <c r="D12" s="4"/>
      <c r="E12" s="4"/>
      <c r="F12" s="20"/>
      <c r="G12" s="21" t="s">
        <v>13</v>
      </c>
      <c r="H12" s="21" t="s">
        <v>14</v>
      </c>
      <c r="I12" s="21" t="s">
        <v>15</v>
      </c>
      <c r="J12" s="21" t="s">
        <v>16</v>
      </c>
      <c r="K12" s="22" t="s">
        <v>17</v>
      </c>
      <c r="L12" s="4"/>
      <c r="M12" s="4"/>
      <c r="N12" s="4"/>
      <c r="O12" s="4"/>
      <c r="P12" s="4"/>
      <c r="Q12" s="4"/>
      <c r="R12" s="4"/>
      <c r="S12" s="4"/>
      <c r="T12" s="4"/>
      <c r="U12" s="4"/>
      <c r="V12" s="4"/>
      <c r="W12" s="4"/>
      <c r="X12" s="4"/>
      <c r="Y12" s="4"/>
      <c r="Z12" s="4"/>
      <c r="AA12" s="4"/>
      <c r="AB12" s="4"/>
    </row>
    <row r="13" ht="17.25" customHeight="1">
      <c r="A13" s="19"/>
      <c r="B13" s="23" t="s">
        <v>18</v>
      </c>
      <c r="C13" s="24">
        <f>H62/H65</f>
        <v>0</v>
      </c>
      <c r="D13" s="25">
        <f>C7</f>
        <v>0.75</v>
      </c>
      <c r="E13" s="26" t="str">
        <f t="shared" ref="E13:E14" si="1">IFS(C13&gt;D13,"Bid",C13&lt;D13,"No Bid",C13=D13,"Bid")</f>
        <v>No Bid</v>
      </c>
      <c r="F13" s="20"/>
      <c r="G13" s="27" t="s">
        <v>19</v>
      </c>
      <c r="H13" s="4" t="s">
        <v>20</v>
      </c>
      <c r="I13" s="28">
        <f>VLOOKUP(H13,'Categorieën en Punten'!$A$3:$B$8,2,FALSE)</f>
        <v>0</v>
      </c>
      <c r="J13" s="29">
        <v>0.6</v>
      </c>
      <c r="K13" s="30">
        <f t="shared" ref="K13:K17" si="2">I13*J13</f>
        <v>0</v>
      </c>
      <c r="L13" s="4"/>
      <c r="M13" s="4"/>
      <c r="N13" s="4"/>
      <c r="O13" s="4"/>
      <c r="P13" s="4"/>
      <c r="Q13" s="4"/>
      <c r="R13" s="4"/>
      <c r="S13" s="4"/>
      <c r="T13" s="4"/>
      <c r="U13" s="4"/>
      <c r="V13" s="4"/>
      <c r="W13" s="4"/>
      <c r="X13" s="4"/>
      <c r="Y13" s="4"/>
      <c r="Z13" s="4"/>
      <c r="AA13" s="4"/>
      <c r="AB13" s="4"/>
    </row>
    <row r="14" ht="17.25" customHeight="1">
      <c r="A14" s="8"/>
      <c r="B14" s="31" t="s">
        <v>21</v>
      </c>
      <c r="C14" s="32">
        <f>H63/H65</f>
        <v>0</v>
      </c>
      <c r="D14" s="33">
        <f>C7</f>
        <v>0.75</v>
      </c>
      <c r="E14" s="34" t="str">
        <f t="shared" si="1"/>
        <v>No Bid</v>
      </c>
      <c r="F14" s="8"/>
      <c r="G14" s="27" t="s">
        <v>22</v>
      </c>
      <c r="H14" s="4" t="s">
        <v>20</v>
      </c>
      <c r="I14" s="28">
        <f>VLOOKUP(H14,'Categorieën en Punten'!$A$3:$B$8,2,FALSE)</f>
        <v>0</v>
      </c>
      <c r="J14" s="29">
        <v>0.5</v>
      </c>
      <c r="K14" s="30">
        <f t="shared" si="2"/>
        <v>0</v>
      </c>
      <c r="L14" s="4"/>
      <c r="M14" s="4"/>
      <c r="N14" s="4"/>
      <c r="O14" s="4"/>
      <c r="P14" s="4"/>
      <c r="Q14" s="4"/>
      <c r="R14" s="4"/>
      <c r="S14" s="4"/>
      <c r="T14" s="4"/>
      <c r="U14" s="4"/>
      <c r="V14" s="4"/>
      <c r="W14" s="4"/>
      <c r="X14" s="4"/>
      <c r="Y14" s="4"/>
      <c r="Z14" s="4"/>
      <c r="AA14" s="4"/>
      <c r="AB14" s="4"/>
    </row>
    <row r="15" ht="17.25" customHeight="1">
      <c r="A15" s="10"/>
      <c r="B15" s="35"/>
      <c r="C15" s="35"/>
      <c r="D15" s="35"/>
      <c r="E15" s="35"/>
      <c r="F15" s="10"/>
      <c r="G15" s="27" t="s">
        <v>23</v>
      </c>
      <c r="H15" s="4" t="s">
        <v>20</v>
      </c>
      <c r="I15" s="28">
        <f>VLOOKUP(H15,'Categorieën en Punten'!$A$3:$B$8,2,FALSE)</f>
        <v>0</v>
      </c>
      <c r="J15" s="29">
        <v>1.0</v>
      </c>
      <c r="K15" s="30">
        <f t="shared" si="2"/>
        <v>0</v>
      </c>
      <c r="L15" s="4"/>
      <c r="M15" s="4"/>
      <c r="N15" s="4"/>
      <c r="O15" s="4"/>
      <c r="P15" s="4"/>
      <c r="Q15" s="4"/>
      <c r="R15" s="4"/>
      <c r="S15" s="4"/>
      <c r="T15" s="4"/>
      <c r="U15" s="4"/>
      <c r="V15" s="4"/>
      <c r="W15" s="4"/>
      <c r="X15" s="4"/>
      <c r="Y15" s="4"/>
      <c r="Z15" s="4"/>
      <c r="AA15" s="4"/>
      <c r="AB15" s="4"/>
    </row>
    <row r="16" ht="17.25" customHeight="1">
      <c r="A16" s="10"/>
      <c r="B16" s="4"/>
      <c r="C16" s="4"/>
      <c r="D16" s="4"/>
      <c r="E16" s="4"/>
      <c r="F16" s="10"/>
      <c r="G16" s="27" t="s">
        <v>24</v>
      </c>
      <c r="H16" s="4" t="s">
        <v>20</v>
      </c>
      <c r="I16" s="28">
        <f>VLOOKUP(H16,'Categorieën en Punten'!$A$3:$B$8,2,FALSE)</f>
        <v>0</v>
      </c>
      <c r="J16" s="29">
        <v>1.5</v>
      </c>
      <c r="K16" s="30">
        <f t="shared" si="2"/>
        <v>0</v>
      </c>
      <c r="L16" s="4"/>
      <c r="M16" s="4"/>
      <c r="N16" s="4"/>
      <c r="O16" s="4"/>
      <c r="P16" s="4"/>
      <c r="Q16" s="4"/>
      <c r="R16" s="4"/>
      <c r="S16" s="4"/>
      <c r="T16" s="4"/>
      <c r="U16" s="4"/>
      <c r="V16" s="4"/>
      <c r="W16" s="4"/>
      <c r="X16" s="4"/>
      <c r="Y16" s="4"/>
      <c r="Z16" s="4"/>
      <c r="AA16" s="4"/>
      <c r="AB16" s="4"/>
    </row>
    <row r="17" ht="17.25" customHeight="1">
      <c r="A17" s="10"/>
      <c r="B17" s="4"/>
      <c r="C17" s="36"/>
      <c r="D17" s="4"/>
      <c r="E17" s="4"/>
      <c r="F17" s="10"/>
      <c r="G17" s="27" t="s">
        <v>25</v>
      </c>
      <c r="H17" s="4" t="s">
        <v>20</v>
      </c>
      <c r="I17" s="28">
        <f>VLOOKUP(H17,'Categorieën en Punten'!$A$3:$B$8,2,FALSE)</f>
        <v>0</v>
      </c>
      <c r="J17" s="29">
        <v>1.0</v>
      </c>
      <c r="K17" s="30">
        <f t="shared" si="2"/>
        <v>0</v>
      </c>
      <c r="L17" s="4"/>
      <c r="M17" s="4"/>
      <c r="N17" s="4"/>
      <c r="O17" s="4"/>
      <c r="P17" s="4"/>
      <c r="Q17" s="4"/>
      <c r="R17" s="4"/>
      <c r="S17" s="4"/>
      <c r="T17" s="4"/>
      <c r="U17" s="4"/>
      <c r="V17" s="4"/>
      <c r="W17" s="4"/>
      <c r="X17" s="4"/>
      <c r="Y17" s="4"/>
      <c r="Z17" s="4"/>
      <c r="AA17" s="4"/>
      <c r="AB17" s="4"/>
    </row>
    <row r="18" ht="9.0" customHeight="1">
      <c r="A18" s="10"/>
      <c r="B18" s="4"/>
      <c r="C18" s="4"/>
      <c r="D18" s="4"/>
      <c r="E18" s="4"/>
      <c r="F18" s="10"/>
      <c r="G18" s="37"/>
      <c r="H18" s="38"/>
      <c r="I18" s="38"/>
      <c r="J18" s="38"/>
      <c r="K18" s="39"/>
      <c r="L18" s="4"/>
      <c r="M18" s="4"/>
      <c r="N18" s="4"/>
      <c r="O18" s="4"/>
      <c r="P18" s="4"/>
      <c r="Q18" s="4"/>
      <c r="R18" s="4"/>
      <c r="S18" s="4"/>
      <c r="T18" s="4"/>
      <c r="U18" s="4"/>
      <c r="V18" s="4"/>
      <c r="W18" s="4"/>
      <c r="X18" s="4"/>
      <c r="Y18" s="4"/>
      <c r="Z18" s="4"/>
      <c r="AA18" s="4"/>
      <c r="AB18" s="4"/>
    </row>
    <row r="19" ht="17.25" customHeight="1">
      <c r="A19" s="10"/>
      <c r="B19" s="4"/>
      <c r="C19" s="4"/>
      <c r="D19" s="4"/>
      <c r="E19" s="4"/>
      <c r="F19" s="10"/>
      <c r="G19" s="40" t="s">
        <v>26</v>
      </c>
      <c r="H19" s="21"/>
      <c r="I19" s="21"/>
      <c r="J19" s="21"/>
      <c r="K19" s="22"/>
      <c r="L19" s="4"/>
      <c r="M19" s="4"/>
      <c r="N19" s="4"/>
      <c r="O19" s="4"/>
      <c r="P19" s="4"/>
      <c r="Q19" s="4"/>
      <c r="R19" s="4"/>
      <c r="S19" s="4"/>
      <c r="T19" s="4"/>
      <c r="U19" s="4"/>
      <c r="V19" s="4"/>
      <c r="W19" s="4"/>
      <c r="X19" s="4"/>
      <c r="Y19" s="4"/>
      <c r="Z19" s="4"/>
      <c r="AA19" s="4"/>
      <c r="AB19" s="4"/>
    </row>
    <row r="20" ht="17.25" customHeight="1">
      <c r="A20" s="10"/>
      <c r="B20" s="4"/>
      <c r="C20" s="4"/>
      <c r="D20" s="41"/>
      <c r="E20" s="4"/>
      <c r="F20" s="10"/>
      <c r="G20" s="27" t="s">
        <v>27</v>
      </c>
      <c r="H20" s="4" t="s">
        <v>20</v>
      </c>
      <c r="I20" s="42">
        <f>VLOOKUP(H20,'Categorieën en Punten'!$A$3:$B$8,2,FALSE)</f>
        <v>0</v>
      </c>
      <c r="J20" s="29">
        <v>1.0</v>
      </c>
      <c r="K20" s="30">
        <f t="shared" ref="K20:K24" si="3">I20*J20</f>
        <v>0</v>
      </c>
      <c r="L20" s="4"/>
      <c r="M20" s="4"/>
      <c r="N20" s="4"/>
      <c r="O20" s="4"/>
      <c r="P20" s="4"/>
      <c r="Q20" s="4"/>
      <c r="R20" s="4"/>
      <c r="S20" s="4"/>
      <c r="T20" s="4"/>
      <c r="U20" s="4"/>
      <c r="V20" s="4"/>
      <c r="W20" s="4"/>
      <c r="X20" s="4"/>
      <c r="Y20" s="4"/>
      <c r="Z20" s="4"/>
      <c r="AA20" s="4"/>
      <c r="AB20" s="4"/>
    </row>
    <row r="21" ht="17.25" customHeight="1">
      <c r="A21" s="10"/>
      <c r="B21" s="4"/>
      <c r="C21" s="4"/>
      <c r="D21" s="4"/>
      <c r="E21" s="4"/>
      <c r="F21" s="10"/>
      <c r="G21" s="27" t="s">
        <v>28</v>
      </c>
      <c r="H21" s="4" t="s">
        <v>20</v>
      </c>
      <c r="I21" s="42">
        <f>VLOOKUP(H21,'Categorieën en Punten'!$A$3:$B$8,2,FALSE)</f>
        <v>0</v>
      </c>
      <c r="J21" s="29">
        <v>1.0</v>
      </c>
      <c r="K21" s="30">
        <f t="shared" si="3"/>
        <v>0</v>
      </c>
      <c r="L21" s="4"/>
      <c r="M21" s="4"/>
      <c r="N21" s="4"/>
      <c r="O21" s="4"/>
      <c r="P21" s="4"/>
      <c r="Q21" s="4"/>
      <c r="R21" s="4"/>
      <c r="S21" s="4"/>
      <c r="T21" s="4"/>
      <c r="U21" s="4"/>
      <c r="V21" s="4"/>
      <c r="W21" s="4"/>
      <c r="X21" s="4"/>
      <c r="Y21" s="4"/>
      <c r="Z21" s="4"/>
      <c r="AA21" s="4"/>
      <c r="AB21" s="4"/>
    </row>
    <row r="22" ht="17.25" customHeight="1">
      <c r="A22" s="10"/>
      <c r="B22" s="4"/>
      <c r="C22" s="4"/>
      <c r="D22" s="4"/>
      <c r="E22" s="4"/>
      <c r="F22" s="10"/>
      <c r="G22" s="27" t="s">
        <v>29</v>
      </c>
      <c r="H22" s="4" t="s">
        <v>20</v>
      </c>
      <c r="I22" s="42">
        <f>VLOOKUP(H22,'Categorieën en Punten'!$A$3:$B$8,2,FALSE)</f>
        <v>0</v>
      </c>
      <c r="J22" s="29">
        <v>1.0</v>
      </c>
      <c r="K22" s="30">
        <f t="shared" si="3"/>
        <v>0</v>
      </c>
      <c r="L22" s="4"/>
      <c r="M22" s="4"/>
      <c r="N22" s="4"/>
      <c r="O22" s="4"/>
      <c r="P22" s="4"/>
      <c r="Q22" s="4"/>
      <c r="R22" s="4"/>
      <c r="S22" s="4"/>
      <c r="T22" s="4"/>
      <c r="U22" s="4"/>
      <c r="V22" s="4"/>
      <c r="W22" s="4"/>
      <c r="X22" s="4"/>
      <c r="Y22" s="4"/>
      <c r="Z22" s="4"/>
      <c r="AA22" s="4"/>
      <c r="AB22" s="4"/>
    </row>
    <row r="23" ht="17.25" customHeight="1">
      <c r="A23" s="10"/>
      <c r="B23" s="4"/>
      <c r="C23" s="4"/>
      <c r="D23" s="4"/>
      <c r="E23" s="4"/>
      <c r="F23" s="10"/>
      <c r="G23" s="27" t="s">
        <v>30</v>
      </c>
      <c r="H23" s="4" t="s">
        <v>20</v>
      </c>
      <c r="I23" s="42">
        <f>VLOOKUP(H23,'Categorieën en Punten'!$A$3:$B$8,2,FALSE)</f>
        <v>0</v>
      </c>
      <c r="J23" s="29">
        <v>0.2</v>
      </c>
      <c r="K23" s="30">
        <f t="shared" si="3"/>
        <v>0</v>
      </c>
      <c r="L23" s="4"/>
      <c r="M23" s="4"/>
      <c r="N23" s="4"/>
      <c r="O23" s="4"/>
      <c r="P23" s="4"/>
      <c r="Q23" s="4"/>
      <c r="R23" s="4"/>
      <c r="S23" s="4"/>
      <c r="T23" s="4"/>
      <c r="U23" s="4"/>
      <c r="V23" s="4"/>
      <c r="W23" s="4"/>
      <c r="X23" s="4"/>
      <c r="Y23" s="4"/>
      <c r="Z23" s="4"/>
      <c r="AA23" s="4"/>
      <c r="AB23" s="4"/>
    </row>
    <row r="24" ht="17.25" customHeight="1">
      <c r="A24" s="10"/>
      <c r="B24" s="4"/>
      <c r="C24" s="4"/>
      <c r="D24" s="4"/>
      <c r="E24" s="4"/>
      <c r="F24" s="10"/>
      <c r="G24" s="27" t="s">
        <v>31</v>
      </c>
      <c r="H24" s="4" t="s">
        <v>20</v>
      </c>
      <c r="I24" s="42">
        <f>VLOOKUP(H24,'Categorieën en Punten'!$A$3:$B$8,2,FALSE)</f>
        <v>0</v>
      </c>
      <c r="J24" s="29">
        <v>1.0</v>
      </c>
      <c r="K24" s="30">
        <f t="shared" si="3"/>
        <v>0</v>
      </c>
      <c r="L24" s="4"/>
      <c r="M24" s="4"/>
      <c r="N24" s="4"/>
      <c r="O24" s="4"/>
      <c r="P24" s="4"/>
      <c r="Q24" s="4"/>
      <c r="R24" s="4"/>
      <c r="S24" s="4"/>
      <c r="T24" s="4"/>
      <c r="U24" s="4"/>
      <c r="V24" s="4"/>
      <c r="W24" s="4"/>
      <c r="X24" s="4"/>
      <c r="Y24" s="4"/>
      <c r="Z24" s="4"/>
      <c r="AA24" s="4"/>
      <c r="AB24" s="4"/>
    </row>
    <row r="25" ht="9.75" customHeight="1">
      <c r="A25" s="10"/>
      <c r="B25" s="4"/>
      <c r="C25" s="4"/>
      <c r="D25" s="4"/>
      <c r="E25" s="4"/>
      <c r="F25" s="10"/>
      <c r="G25" s="37"/>
      <c r="H25" s="38"/>
      <c r="I25" s="38"/>
      <c r="J25" s="38"/>
      <c r="K25" s="39"/>
      <c r="L25" s="4"/>
      <c r="M25" s="4"/>
      <c r="N25" s="4"/>
      <c r="O25" s="4"/>
      <c r="P25" s="4"/>
      <c r="Q25" s="4"/>
      <c r="R25" s="4"/>
      <c r="S25" s="4"/>
      <c r="T25" s="4"/>
      <c r="U25" s="4"/>
      <c r="V25" s="4"/>
      <c r="W25" s="4"/>
      <c r="X25" s="4"/>
      <c r="Y25" s="4"/>
      <c r="Z25" s="4"/>
      <c r="AA25" s="4"/>
      <c r="AB25" s="4"/>
    </row>
    <row r="26" ht="17.25" customHeight="1">
      <c r="A26" s="10"/>
      <c r="B26" s="43" t="s">
        <v>32</v>
      </c>
      <c r="C26" s="44"/>
      <c r="D26" s="44"/>
      <c r="E26" s="44"/>
      <c r="F26" s="10"/>
      <c r="G26" s="40" t="s">
        <v>33</v>
      </c>
      <c r="H26" s="45"/>
      <c r="I26" s="45"/>
      <c r="J26" s="45"/>
      <c r="K26" s="45"/>
      <c r="L26" s="4"/>
      <c r="M26" s="4"/>
      <c r="N26" s="4"/>
      <c r="O26" s="4"/>
      <c r="P26" s="4"/>
      <c r="Q26" s="4"/>
      <c r="R26" s="4"/>
      <c r="S26" s="4"/>
      <c r="T26" s="4"/>
      <c r="U26" s="4"/>
      <c r="V26" s="4"/>
      <c r="W26" s="4"/>
      <c r="X26" s="4"/>
      <c r="Y26" s="4"/>
      <c r="Z26" s="4"/>
      <c r="AA26" s="4"/>
      <c r="AB26" s="4"/>
    </row>
    <row r="27" ht="17.25" customHeight="1">
      <c r="A27" s="10"/>
      <c r="B27" s="4"/>
      <c r="C27" s="4"/>
      <c r="D27" s="4"/>
      <c r="E27" s="4"/>
      <c r="F27" s="10"/>
      <c r="G27" s="27" t="s">
        <v>34</v>
      </c>
      <c r="H27" s="4" t="s">
        <v>20</v>
      </c>
      <c r="I27" s="42">
        <f>VLOOKUP(H27,'Categorieën en Punten'!$A$3:$B$8,2,FALSE)</f>
        <v>0</v>
      </c>
      <c r="J27" s="29">
        <v>0.2</v>
      </c>
      <c r="K27" s="30">
        <f t="shared" ref="K27:K28" si="4">I27*J27</f>
        <v>0</v>
      </c>
      <c r="L27" s="4"/>
      <c r="M27" s="4"/>
      <c r="N27" s="4"/>
      <c r="O27" s="4"/>
      <c r="P27" s="4"/>
      <c r="Q27" s="4"/>
      <c r="R27" s="4"/>
      <c r="S27" s="4"/>
      <c r="T27" s="4"/>
      <c r="U27" s="4"/>
      <c r="V27" s="4"/>
      <c r="W27" s="4"/>
      <c r="X27" s="4"/>
      <c r="Y27" s="4"/>
      <c r="Z27" s="4"/>
      <c r="AA27" s="4"/>
      <c r="AB27" s="4"/>
    </row>
    <row r="28" ht="17.25" customHeight="1">
      <c r="A28" s="10"/>
      <c r="B28" s="4"/>
      <c r="C28" s="4"/>
      <c r="D28" s="4"/>
      <c r="E28" s="4"/>
      <c r="F28" s="10"/>
      <c r="G28" s="27" t="s">
        <v>35</v>
      </c>
      <c r="H28" s="4" t="s">
        <v>20</v>
      </c>
      <c r="I28" s="42">
        <f>VLOOKUP(H28,'Categorieën en Punten'!$A$3:$B$8,2,FALSE)</f>
        <v>0</v>
      </c>
      <c r="J28" s="29">
        <v>1.0</v>
      </c>
      <c r="K28" s="30">
        <f t="shared" si="4"/>
        <v>0</v>
      </c>
      <c r="L28" s="4"/>
      <c r="M28" s="4"/>
      <c r="N28" s="4"/>
      <c r="O28" s="4"/>
      <c r="P28" s="4"/>
      <c r="Q28" s="4"/>
      <c r="R28" s="4"/>
      <c r="S28" s="4"/>
      <c r="T28" s="4"/>
      <c r="U28" s="4"/>
      <c r="V28" s="4"/>
      <c r="W28" s="4"/>
      <c r="X28" s="4"/>
      <c r="Y28" s="4"/>
      <c r="Z28" s="4"/>
      <c r="AA28" s="4"/>
      <c r="AB28" s="4"/>
    </row>
    <row r="29" ht="8.25" customHeight="1">
      <c r="A29" s="10"/>
      <c r="B29" s="4"/>
      <c r="C29" s="4"/>
      <c r="D29" s="4"/>
      <c r="E29" s="4"/>
      <c r="F29" s="10"/>
      <c r="G29" s="46"/>
      <c r="H29" s="47"/>
      <c r="I29" s="47"/>
      <c r="J29" s="47"/>
      <c r="K29" s="48"/>
      <c r="L29" s="4"/>
      <c r="M29" s="4"/>
      <c r="N29" s="4"/>
      <c r="O29" s="4"/>
      <c r="P29" s="4"/>
      <c r="Q29" s="4"/>
      <c r="R29" s="4"/>
      <c r="S29" s="4"/>
      <c r="T29" s="4"/>
      <c r="U29" s="4"/>
      <c r="V29" s="4"/>
      <c r="W29" s="4"/>
      <c r="X29" s="4"/>
      <c r="Y29" s="4"/>
      <c r="Z29" s="4"/>
      <c r="AA29" s="4"/>
      <c r="AB29" s="4"/>
    </row>
    <row r="30" ht="17.25" customHeight="1">
      <c r="A30" s="10"/>
      <c r="B30" s="4"/>
      <c r="C30" s="4"/>
      <c r="D30" s="4"/>
      <c r="E30" s="4"/>
      <c r="F30" s="10"/>
      <c r="G30" s="40" t="s">
        <v>36</v>
      </c>
      <c r="H30" s="45"/>
      <c r="I30" s="45"/>
      <c r="J30" s="45"/>
      <c r="K30" s="45"/>
      <c r="L30" s="4"/>
      <c r="M30" s="4"/>
      <c r="N30" s="4"/>
      <c r="O30" s="4"/>
      <c r="P30" s="4"/>
      <c r="Q30" s="4"/>
      <c r="R30" s="4"/>
      <c r="S30" s="4"/>
      <c r="T30" s="4"/>
      <c r="U30" s="4"/>
      <c r="V30" s="4"/>
      <c r="W30" s="4"/>
      <c r="X30" s="4"/>
      <c r="Y30" s="4"/>
      <c r="Z30" s="4"/>
      <c r="AA30" s="4"/>
      <c r="AB30" s="4"/>
    </row>
    <row r="31" ht="17.25" customHeight="1">
      <c r="A31" s="10"/>
      <c r="B31" s="4"/>
      <c r="C31" s="4"/>
      <c r="D31" s="4"/>
      <c r="E31" s="4"/>
      <c r="F31" s="10"/>
      <c r="G31" s="27" t="s">
        <v>37</v>
      </c>
      <c r="H31" s="4" t="s">
        <v>20</v>
      </c>
      <c r="I31" s="42">
        <f>VLOOKUP(H31,'Categorieën en Punten'!$A$3:$B$8,2,FALSE)</f>
        <v>0</v>
      </c>
      <c r="J31" s="29">
        <v>1.0</v>
      </c>
      <c r="K31" s="30">
        <f t="shared" ref="K31:K33" si="5">I31*J31</f>
        <v>0</v>
      </c>
      <c r="L31" s="4"/>
      <c r="M31" s="4"/>
      <c r="N31" s="4"/>
      <c r="O31" s="4"/>
      <c r="P31" s="4"/>
      <c r="Q31" s="4"/>
      <c r="R31" s="4"/>
      <c r="S31" s="4"/>
      <c r="T31" s="4"/>
      <c r="U31" s="4"/>
      <c r="V31" s="4"/>
      <c r="W31" s="4"/>
      <c r="X31" s="4"/>
      <c r="Y31" s="4"/>
      <c r="Z31" s="4"/>
      <c r="AA31" s="4"/>
      <c r="AB31" s="4"/>
    </row>
    <row r="32" ht="17.25" customHeight="1">
      <c r="A32" s="10"/>
      <c r="B32" s="4"/>
      <c r="C32" s="4"/>
      <c r="D32" s="4"/>
      <c r="E32" s="4"/>
      <c r="F32" s="10"/>
      <c r="G32" s="27" t="s">
        <v>38</v>
      </c>
      <c r="H32" s="4" t="s">
        <v>20</v>
      </c>
      <c r="I32" s="42">
        <f>VLOOKUP(H32,'Categorieën en Punten'!$A$3:$B$8,2,FALSE)</f>
        <v>0</v>
      </c>
      <c r="J32" s="29">
        <v>1.0</v>
      </c>
      <c r="K32" s="30">
        <f t="shared" si="5"/>
        <v>0</v>
      </c>
      <c r="L32" s="4"/>
      <c r="M32" s="4"/>
      <c r="N32" s="4"/>
      <c r="O32" s="4"/>
      <c r="P32" s="4"/>
      <c r="Q32" s="4"/>
      <c r="R32" s="4"/>
      <c r="S32" s="4"/>
      <c r="T32" s="4"/>
      <c r="U32" s="4"/>
      <c r="V32" s="4"/>
      <c r="W32" s="4"/>
      <c r="X32" s="4"/>
      <c r="Y32" s="4"/>
      <c r="Z32" s="4"/>
      <c r="AA32" s="4"/>
      <c r="AB32" s="4"/>
    </row>
    <row r="33" ht="17.25" customHeight="1">
      <c r="A33" s="10"/>
      <c r="B33" s="4"/>
      <c r="C33" s="4"/>
      <c r="D33" s="4"/>
      <c r="E33" s="4"/>
      <c r="F33" s="10"/>
      <c r="G33" s="27" t="s">
        <v>39</v>
      </c>
      <c r="H33" s="4" t="s">
        <v>20</v>
      </c>
      <c r="I33" s="42">
        <f>VLOOKUP(H33,'Categorieën en Punten'!$A$3:$B$8,2,FALSE)</f>
        <v>0</v>
      </c>
      <c r="J33" s="29">
        <v>1.0</v>
      </c>
      <c r="K33" s="30">
        <f t="shared" si="5"/>
        <v>0</v>
      </c>
      <c r="L33" s="4"/>
      <c r="M33" s="4"/>
      <c r="N33" s="4"/>
      <c r="O33" s="4"/>
      <c r="P33" s="4"/>
      <c r="Q33" s="4"/>
      <c r="R33" s="4"/>
      <c r="S33" s="4"/>
      <c r="T33" s="4"/>
      <c r="U33" s="4"/>
      <c r="V33" s="4"/>
      <c r="W33" s="4"/>
      <c r="X33" s="4"/>
      <c r="Y33" s="4"/>
      <c r="Z33" s="4"/>
      <c r="AA33" s="4"/>
      <c r="AB33" s="4"/>
    </row>
    <row r="34" ht="7.5" customHeight="1">
      <c r="A34" s="10"/>
      <c r="B34" s="4"/>
      <c r="C34" s="4"/>
      <c r="D34" s="4"/>
      <c r="E34" s="4"/>
      <c r="F34" s="10"/>
      <c r="G34" s="37"/>
      <c r="H34" s="38"/>
      <c r="I34" s="38"/>
      <c r="J34" s="38"/>
      <c r="K34" s="39"/>
      <c r="L34" s="4"/>
      <c r="M34" s="4"/>
      <c r="N34" s="4"/>
      <c r="O34" s="4"/>
      <c r="P34" s="4"/>
      <c r="Q34" s="4"/>
      <c r="R34" s="4"/>
      <c r="S34" s="4"/>
      <c r="T34" s="4"/>
      <c r="U34" s="4"/>
      <c r="V34" s="4"/>
      <c r="W34" s="4"/>
      <c r="X34" s="4"/>
      <c r="Y34" s="4"/>
      <c r="Z34" s="4"/>
      <c r="AA34" s="4"/>
      <c r="AB34" s="4"/>
    </row>
    <row r="35" ht="17.25" customHeight="1">
      <c r="A35" s="10"/>
      <c r="B35" s="4"/>
      <c r="C35" s="4"/>
      <c r="D35" s="4"/>
      <c r="E35" s="4"/>
      <c r="F35" s="10"/>
      <c r="G35" s="40" t="s">
        <v>40</v>
      </c>
      <c r="H35" s="45"/>
      <c r="I35" s="45"/>
      <c r="J35" s="45"/>
      <c r="K35" s="45"/>
      <c r="L35" s="4"/>
      <c r="M35" s="4"/>
      <c r="N35" s="4"/>
      <c r="O35" s="4"/>
      <c r="P35" s="4"/>
      <c r="Q35" s="4"/>
      <c r="R35" s="4"/>
      <c r="S35" s="4"/>
      <c r="T35" s="4"/>
      <c r="U35" s="4"/>
      <c r="V35" s="4"/>
      <c r="W35" s="4"/>
      <c r="X35" s="4"/>
      <c r="Y35" s="4"/>
      <c r="Z35" s="4"/>
      <c r="AA35" s="4"/>
      <c r="AB35" s="4"/>
    </row>
    <row r="36" ht="17.25" customHeight="1">
      <c r="A36" s="10"/>
      <c r="B36" s="4"/>
      <c r="C36" s="4"/>
      <c r="D36" s="4"/>
      <c r="E36" s="4"/>
      <c r="F36" s="10"/>
      <c r="G36" s="27" t="s">
        <v>41</v>
      </c>
      <c r="H36" s="4" t="s">
        <v>20</v>
      </c>
      <c r="I36" s="42">
        <f>VLOOKUP(H36,'Categorieën en Punten'!$A$3:$B$8,2,FALSE)</f>
        <v>0</v>
      </c>
      <c r="J36" s="29">
        <v>1.0</v>
      </c>
      <c r="K36" s="30">
        <f t="shared" ref="K36:K38" si="6">I36*J36</f>
        <v>0</v>
      </c>
      <c r="L36" s="4"/>
      <c r="M36" s="4"/>
      <c r="N36" s="4"/>
      <c r="O36" s="4"/>
      <c r="P36" s="4"/>
      <c r="Q36" s="4"/>
      <c r="R36" s="4"/>
      <c r="S36" s="4"/>
      <c r="T36" s="4"/>
      <c r="U36" s="4"/>
      <c r="V36" s="4"/>
      <c r="W36" s="4"/>
      <c r="X36" s="4"/>
      <c r="Y36" s="4"/>
      <c r="Z36" s="4"/>
      <c r="AA36" s="4"/>
      <c r="AB36" s="4"/>
    </row>
    <row r="37" ht="17.25" customHeight="1">
      <c r="A37" s="10"/>
      <c r="B37" s="4"/>
      <c r="C37" s="4"/>
      <c r="D37" s="4"/>
      <c r="E37" s="4"/>
      <c r="F37" s="10"/>
      <c r="G37" s="27" t="s">
        <v>42</v>
      </c>
      <c r="H37" s="4" t="s">
        <v>20</v>
      </c>
      <c r="I37" s="42">
        <f>VLOOKUP(H37,'Categorieën en Punten'!$A$3:$B$8,2,FALSE)</f>
        <v>0</v>
      </c>
      <c r="J37" s="29">
        <v>1.4</v>
      </c>
      <c r="K37" s="30">
        <f t="shared" si="6"/>
        <v>0</v>
      </c>
      <c r="L37" s="4"/>
      <c r="M37" s="4"/>
      <c r="N37" s="4"/>
      <c r="O37" s="4"/>
      <c r="P37" s="4"/>
      <c r="Q37" s="4"/>
      <c r="R37" s="4"/>
      <c r="S37" s="4"/>
      <c r="T37" s="4"/>
      <c r="U37" s="4"/>
      <c r="V37" s="4"/>
      <c r="W37" s="4"/>
      <c r="X37" s="4"/>
      <c r="Y37" s="4"/>
      <c r="Z37" s="4"/>
      <c r="AA37" s="4"/>
      <c r="AB37" s="4"/>
    </row>
    <row r="38" ht="17.25" customHeight="1">
      <c r="A38" s="10"/>
      <c r="B38" s="4"/>
      <c r="C38" s="4"/>
      <c r="D38" s="4"/>
      <c r="E38" s="4"/>
      <c r="F38" s="10"/>
      <c r="G38" s="27" t="s">
        <v>43</v>
      </c>
      <c r="H38" s="4" t="s">
        <v>20</v>
      </c>
      <c r="I38" s="42">
        <f>VLOOKUP(H38,'Categorieën en Punten'!$A$3:$B$8,2,FALSE)</f>
        <v>0</v>
      </c>
      <c r="J38" s="29">
        <v>1.0</v>
      </c>
      <c r="K38" s="30">
        <f t="shared" si="6"/>
        <v>0</v>
      </c>
      <c r="L38" s="4"/>
      <c r="M38" s="4"/>
      <c r="N38" s="4"/>
      <c r="O38" s="4"/>
      <c r="P38" s="4"/>
      <c r="Q38" s="4"/>
      <c r="R38" s="4"/>
      <c r="S38" s="4"/>
      <c r="T38" s="4"/>
      <c r="U38" s="4"/>
      <c r="V38" s="4"/>
      <c r="W38" s="4"/>
      <c r="X38" s="4"/>
      <c r="Y38" s="4"/>
      <c r="Z38" s="4"/>
      <c r="AA38" s="4"/>
      <c r="AB38" s="4"/>
    </row>
    <row r="39" ht="8.25" customHeight="1">
      <c r="A39" s="10"/>
      <c r="B39" s="4"/>
      <c r="C39" s="4"/>
      <c r="D39" s="4"/>
      <c r="E39" s="4"/>
      <c r="F39" s="10"/>
      <c r="G39" s="37"/>
      <c r="H39" s="38"/>
      <c r="I39" s="38"/>
      <c r="J39" s="38"/>
      <c r="K39" s="39"/>
      <c r="L39" s="4"/>
      <c r="M39" s="4"/>
      <c r="N39" s="4"/>
      <c r="O39" s="4"/>
      <c r="P39" s="4"/>
      <c r="Q39" s="4"/>
      <c r="R39" s="4"/>
      <c r="S39" s="4"/>
      <c r="T39" s="4"/>
      <c r="U39" s="4"/>
      <c r="V39" s="4"/>
      <c r="W39" s="4"/>
      <c r="X39" s="4"/>
      <c r="Y39" s="4"/>
      <c r="Z39" s="4"/>
      <c r="AA39" s="4"/>
      <c r="AB39" s="4"/>
    </row>
    <row r="40" ht="17.25" customHeight="1">
      <c r="A40" s="10"/>
      <c r="B40" s="4"/>
      <c r="C40" s="4"/>
      <c r="D40" s="4"/>
      <c r="E40" s="4"/>
      <c r="F40" s="10"/>
      <c r="G40" s="40" t="s">
        <v>44</v>
      </c>
      <c r="H40" s="45"/>
      <c r="I40" s="45"/>
      <c r="J40" s="45"/>
      <c r="K40" s="45"/>
      <c r="L40" s="4"/>
      <c r="M40" s="4"/>
      <c r="N40" s="4"/>
      <c r="O40" s="4"/>
      <c r="P40" s="4"/>
      <c r="Q40" s="4"/>
      <c r="R40" s="4"/>
      <c r="S40" s="4"/>
      <c r="T40" s="4"/>
      <c r="U40" s="4"/>
      <c r="V40" s="4"/>
      <c r="W40" s="4"/>
      <c r="X40" s="4"/>
      <c r="Y40" s="4"/>
      <c r="Z40" s="4"/>
      <c r="AA40" s="4"/>
      <c r="AB40" s="4"/>
    </row>
    <row r="41" ht="17.25" customHeight="1">
      <c r="A41" s="10"/>
      <c r="B41" s="4"/>
      <c r="C41" s="4"/>
      <c r="D41" s="4"/>
      <c r="E41" s="4"/>
      <c r="F41" s="10"/>
      <c r="G41" s="27" t="s">
        <v>45</v>
      </c>
      <c r="H41" s="4" t="s">
        <v>20</v>
      </c>
      <c r="I41" s="42">
        <f>VLOOKUP(H41,'Categorieën en Punten'!$A$3:$B$8,2,FALSE)</f>
        <v>0</v>
      </c>
      <c r="J41" s="29">
        <v>1.0</v>
      </c>
      <c r="K41" s="30">
        <f t="shared" ref="K41:K45" si="7">I41*J41</f>
        <v>0</v>
      </c>
      <c r="L41" s="4"/>
      <c r="M41" s="4"/>
      <c r="N41" s="4"/>
      <c r="O41" s="4"/>
      <c r="P41" s="4"/>
      <c r="Q41" s="4"/>
      <c r="R41" s="4"/>
      <c r="S41" s="4"/>
      <c r="T41" s="4"/>
      <c r="U41" s="4"/>
      <c r="V41" s="4"/>
      <c r="W41" s="4"/>
      <c r="X41" s="4"/>
      <c r="Y41" s="4"/>
      <c r="Z41" s="4"/>
      <c r="AA41" s="4"/>
      <c r="AB41" s="4"/>
    </row>
    <row r="42" ht="17.25" customHeight="1">
      <c r="A42" s="10"/>
      <c r="B42" s="4"/>
      <c r="C42" s="4"/>
      <c r="D42" s="4"/>
      <c r="E42" s="4"/>
      <c r="F42" s="10"/>
      <c r="G42" s="27" t="s">
        <v>46</v>
      </c>
      <c r="H42" s="4" t="s">
        <v>20</v>
      </c>
      <c r="I42" s="42">
        <f>VLOOKUP(H42,'Categorieën en Punten'!$A$3:$B$8,2,FALSE)</f>
        <v>0</v>
      </c>
      <c r="J42" s="29">
        <v>0.3</v>
      </c>
      <c r="K42" s="30">
        <f t="shared" si="7"/>
        <v>0</v>
      </c>
      <c r="L42" s="4"/>
      <c r="M42" s="4"/>
      <c r="N42" s="4"/>
      <c r="O42" s="4"/>
      <c r="P42" s="4"/>
      <c r="Q42" s="4"/>
      <c r="R42" s="4"/>
      <c r="S42" s="4"/>
      <c r="T42" s="4"/>
      <c r="U42" s="4"/>
      <c r="V42" s="4"/>
      <c r="W42" s="4"/>
      <c r="X42" s="4"/>
      <c r="Y42" s="4"/>
      <c r="Z42" s="4"/>
      <c r="AA42" s="4"/>
      <c r="AB42" s="4"/>
    </row>
    <row r="43" ht="17.25" customHeight="1">
      <c r="A43" s="10"/>
      <c r="B43" s="4"/>
      <c r="C43" s="4"/>
      <c r="D43" s="4"/>
      <c r="E43" s="4"/>
      <c r="F43" s="10"/>
      <c r="G43" s="27" t="s">
        <v>47</v>
      </c>
      <c r="H43" s="4" t="s">
        <v>20</v>
      </c>
      <c r="I43" s="42">
        <f>VLOOKUP(H43,'Categorieën en Punten'!$A$3:$B$8,2,FALSE)</f>
        <v>0</v>
      </c>
      <c r="J43" s="29">
        <v>1.0</v>
      </c>
      <c r="K43" s="30">
        <f t="shared" si="7"/>
        <v>0</v>
      </c>
      <c r="L43" s="4"/>
      <c r="M43" s="4"/>
      <c r="N43" s="4"/>
      <c r="O43" s="4"/>
      <c r="P43" s="4"/>
      <c r="Q43" s="4"/>
      <c r="R43" s="4"/>
      <c r="S43" s="4"/>
      <c r="T43" s="4"/>
      <c r="U43" s="4"/>
      <c r="V43" s="4"/>
      <c r="W43" s="4"/>
      <c r="X43" s="4"/>
      <c r="Y43" s="4"/>
      <c r="Z43" s="4"/>
      <c r="AA43" s="4"/>
      <c r="AB43" s="4"/>
    </row>
    <row r="44" ht="17.25" customHeight="1">
      <c r="A44" s="10"/>
      <c r="B44" s="4"/>
      <c r="C44" s="4"/>
      <c r="D44" s="4"/>
      <c r="E44" s="4"/>
      <c r="F44" s="10"/>
      <c r="G44" s="27" t="s">
        <v>48</v>
      </c>
      <c r="H44" s="4" t="s">
        <v>20</v>
      </c>
      <c r="I44" s="42">
        <f>VLOOKUP(H44,'Categorieën en Punten'!$A$3:$B$8,2,FALSE)</f>
        <v>0</v>
      </c>
      <c r="J44" s="29">
        <v>1.0</v>
      </c>
      <c r="K44" s="30">
        <f t="shared" si="7"/>
        <v>0</v>
      </c>
      <c r="L44" s="4"/>
      <c r="M44" s="4"/>
      <c r="N44" s="4"/>
      <c r="O44" s="4"/>
      <c r="P44" s="4"/>
      <c r="Q44" s="4"/>
      <c r="R44" s="4"/>
      <c r="S44" s="4"/>
      <c r="T44" s="4"/>
      <c r="U44" s="4"/>
      <c r="V44" s="4"/>
      <c r="W44" s="4"/>
      <c r="X44" s="4"/>
      <c r="Y44" s="4"/>
      <c r="Z44" s="4"/>
      <c r="AA44" s="4"/>
      <c r="AB44" s="4"/>
    </row>
    <row r="45" ht="17.25" customHeight="1">
      <c r="A45" s="10"/>
      <c r="B45" s="4"/>
      <c r="C45" s="4"/>
      <c r="D45" s="4"/>
      <c r="E45" s="4"/>
      <c r="F45" s="10"/>
      <c r="G45" s="27" t="s">
        <v>49</v>
      </c>
      <c r="H45" s="4" t="s">
        <v>20</v>
      </c>
      <c r="I45" s="42">
        <f>VLOOKUP(H45,'Categorieën en Punten'!$A$3:$B$8,2,FALSE)</f>
        <v>0</v>
      </c>
      <c r="J45" s="29">
        <v>1.0</v>
      </c>
      <c r="K45" s="30">
        <f t="shared" si="7"/>
        <v>0</v>
      </c>
      <c r="L45" s="4"/>
      <c r="M45" s="4"/>
      <c r="N45" s="4"/>
      <c r="O45" s="4"/>
      <c r="P45" s="4"/>
      <c r="Q45" s="4"/>
      <c r="R45" s="4"/>
      <c r="S45" s="4"/>
      <c r="T45" s="4"/>
      <c r="U45" s="4"/>
      <c r="V45" s="4"/>
      <c r="W45" s="4"/>
      <c r="X45" s="4"/>
      <c r="Y45" s="4"/>
      <c r="Z45" s="4"/>
      <c r="AA45" s="4"/>
      <c r="AB45" s="4"/>
    </row>
    <row r="46" ht="10.5" customHeight="1">
      <c r="A46" s="10"/>
      <c r="B46" s="4"/>
      <c r="C46" s="4"/>
      <c r="D46" s="4"/>
      <c r="E46" s="4"/>
      <c r="F46" s="10"/>
      <c r="G46" s="37"/>
      <c r="H46" s="38"/>
      <c r="I46" s="38"/>
      <c r="J46" s="38"/>
      <c r="K46" s="39"/>
      <c r="L46" s="4"/>
      <c r="M46" s="4"/>
      <c r="N46" s="4"/>
      <c r="O46" s="4"/>
      <c r="P46" s="4"/>
      <c r="Q46" s="4"/>
      <c r="R46" s="4"/>
      <c r="S46" s="4"/>
      <c r="T46" s="4"/>
      <c r="U46" s="4"/>
      <c r="V46" s="4"/>
      <c r="W46" s="4"/>
      <c r="X46" s="4"/>
      <c r="Y46" s="4"/>
      <c r="Z46" s="4"/>
      <c r="AA46" s="4"/>
      <c r="AB46" s="4"/>
    </row>
    <row r="47" ht="17.25" customHeight="1">
      <c r="A47" s="10"/>
      <c r="B47" s="4"/>
      <c r="C47" s="4"/>
      <c r="D47" s="4"/>
      <c r="E47" s="4"/>
      <c r="F47" s="10"/>
      <c r="G47" s="40" t="s">
        <v>50</v>
      </c>
      <c r="H47" s="45"/>
      <c r="I47" s="45"/>
      <c r="J47" s="45"/>
      <c r="K47" s="45"/>
      <c r="L47" s="4"/>
      <c r="M47" s="4"/>
      <c r="N47" s="4"/>
      <c r="O47" s="4"/>
      <c r="P47" s="4"/>
      <c r="Q47" s="4"/>
      <c r="R47" s="4"/>
      <c r="S47" s="4"/>
      <c r="T47" s="4"/>
      <c r="U47" s="4"/>
      <c r="V47" s="4"/>
      <c r="W47" s="4"/>
      <c r="X47" s="4"/>
      <c r="Y47" s="4"/>
      <c r="Z47" s="4"/>
      <c r="AA47" s="4"/>
      <c r="AB47" s="4"/>
    </row>
    <row r="48" ht="17.25" customHeight="1">
      <c r="A48" s="10"/>
      <c r="B48" s="4"/>
      <c r="C48" s="4"/>
      <c r="D48" s="4"/>
      <c r="E48" s="4"/>
      <c r="F48" s="10"/>
      <c r="G48" s="27" t="s">
        <v>51</v>
      </c>
      <c r="H48" s="4" t="s">
        <v>20</v>
      </c>
      <c r="I48" s="42">
        <f>VLOOKUP(H48,'Categorieën en Punten'!$A$3:$B$8,2,FALSE)</f>
        <v>0</v>
      </c>
      <c r="J48" s="29">
        <v>1.0</v>
      </c>
      <c r="K48" s="30">
        <f t="shared" ref="K48:K55" si="8">I48*J48</f>
        <v>0</v>
      </c>
      <c r="L48" s="4"/>
      <c r="M48" s="4"/>
      <c r="N48" s="4"/>
      <c r="O48" s="4"/>
      <c r="P48" s="4"/>
      <c r="Q48" s="4"/>
      <c r="R48" s="4"/>
      <c r="S48" s="4"/>
      <c r="T48" s="4"/>
      <c r="U48" s="4"/>
      <c r="V48" s="4"/>
      <c r="W48" s="4"/>
      <c r="X48" s="4"/>
      <c r="Y48" s="4"/>
      <c r="Z48" s="4"/>
      <c r="AA48" s="4"/>
      <c r="AB48" s="4"/>
    </row>
    <row r="49" ht="17.25" customHeight="1">
      <c r="A49" s="10"/>
      <c r="B49" s="4"/>
      <c r="C49" s="4"/>
      <c r="D49" s="4"/>
      <c r="E49" s="4"/>
      <c r="F49" s="10"/>
      <c r="G49" s="27" t="s">
        <v>52</v>
      </c>
      <c r="H49" s="4" t="s">
        <v>20</v>
      </c>
      <c r="I49" s="42">
        <f>VLOOKUP(H49,'Categorieën en Punten'!$A$3:$B$8,2,FALSE)</f>
        <v>0</v>
      </c>
      <c r="J49" s="29">
        <v>1.0</v>
      </c>
      <c r="K49" s="30">
        <f t="shared" si="8"/>
        <v>0</v>
      </c>
      <c r="L49" s="4"/>
      <c r="M49" s="4"/>
      <c r="N49" s="4"/>
      <c r="O49" s="4"/>
      <c r="P49" s="4"/>
      <c r="Q49" s="4"/>
      <c r="R49" s="4"/>
      <c r="S49" s="4"/>
      <c r="T49" s="4"/>
      <c r="U49" s="4"/>
      <c r="V49" s="4"/>
      <c r="W49" s="4"/>
      <c r="X49" s="4"/>
      <c r="Y49" s="4"/>
      <c r="Z49" s="4"/>
      <c r="AA49" s="4"/>
      <c r="AB49" s="4"/>
    </row>
    <row r="50" ht="17.25" customHeight="1">
      <c r="A50" s="10"/>
      <c r="B50" s="4"/>
      <c r="C50" s="4"/>
      <c r="D50" s="4"/>
      <c r="E50" s="4"/>
      <c r="F50" s="10"/>
      <c r="G50" s="27" t="s">
        <v>53</v>
      </c>
      <c r="H50" s="4" t="s">
        <v>20</v>
      </c>
      <c r="I50" s="42">
        <f>VLOOKUP(H50,'Categorieën en Punten'!$A$3:$B$8,2,FALSE)</f>
        <v>0</v>
      </c>
      <c r="J50" s="29">
        <v>0.3</v>
      </c>
      <c r="K50" s="30">
        <f t="shared" si="8"/>
        <v>0</v>
      </c>
      <c r="L50" s="4"/>
      <c r="M50" s="4"/>
      <c r="N50" s="4"/>
      <c r="O50" s="4"/>
      <c r="P50" s="4"/>
      <c r="Q50" s="4"/>
      <c r="R50" s="4"/>
      <c r="S50" s="4"/>
      <c r="T50" s="4"/>
      <c r="U50" s="4"/>
      <c r="V50" s="4"/>
      <c r="W50" s="4"/>
      <c r="X50" s="4"/>
      <c r="Y50" s="4"/>
      <c r="Z50" s="4"/>
      <c r="AA50" s="4"/>
      <c r="AB50" s="4"/>
    </row>
    <row r="51" ht="17.25" customHeight="1">
      <c r="A51" s="10"/>
      <c r="B51" s="4"/>
      <c r="C51" s="4"/>
      <c r="D51" s="4"/>
      <c r="E51" s="4"/>
      <c r="F51" s="10"/>
      <c r="G51" s="27" t="s">
        <v>54</v>
      </c>
      <c r="H51" s="4" t="s">
        <v>20</v>
      </c>
      <c r="I51" s="42">
        <f>VLOOKUP(H51,'Categorieën en Punten'!$A$3:$B$8,2,FALSE)</f>
        <v>0</v>
      </c>
      <c r="J51" s="29">
        <v>1.0</v>
      </c>
      <c r="K51" s="30">
        <f t="shared" si="8"/>
        <v>0</v>
      </c>
      <c r="L51" s="4"/>
      <c r="M51" s="4"/>
      <c r="N51" s="4"/>
      <c r="O51" s="4"/>
      <c r="P51" s="4"/>
      <c r="Q51" s="4"/>
      <c r="R51" s="4"/>
      <c r="S51" s="4"/>
      <c r="T51" s="4"/>
      <c r="U51" s="4"/>
      <c r="V51" s="4"/>
      <c r="W51" s="4"/>
      <c r="X51" s="4"/>
      <c r="Y51" s="4"/>
      <c r="Z51" s="4"/>
      <c r="AA51" s="4"/>
      <c r="AB51" s="4"/>
    </row>
    <row r="52" ht="17.25" customHeight="1">
      <c r="A52" s="10"/>
      <c r="B52" s="4"/>
      <c r="C52" s="4"/>
      <c r="D52" s="4"/>
      <c r="E52" s="4"/>
      <c r="F52" s="10"/>
      <c r="G52" s="27" t="s">
        <v>55</v>
      </c>
      <c r="H52" s="4" t="s">
        <v>20</v>
      </c>
      <c r="I52" s="42">
        <f>VLOOKUP(H52,'Categorieën en Punten'!$A$3:$B$8,2,FALSE)</f>
        <v>0</v>
      </c>
      <c r="J52" s="29">
        <v>1.0</v>
      </c>
      <c r="K52" s="30">
        <f t="shared" si="8"/>
        <v>0</v>
      </c>
      <c r="L52" s="4"/>
      <c r="M52" s="4"/>
      <c r="N52" s="4"/>
      <c r="O52" s="4"/>
      <c r="P52" s="4"/>
      <c r="Q52" s="4"/>
      <c r="R52" s="4"/>
      <c r="S52" s="4"/>
      <c r="T52" s="4"/>
      <c r="U52" s="4"/>
      <c r="V52" s="4"/>
      <c r="W52" s="4"/>
      <c r="X52" s="4"/>
      <c r="Y52" s="4"/>
      <c r="Z52" s="4"/>
      <c r="AA52" s="4"/>
      <c r="AB52" s="4"/>
    </row>
    <row r="53" ht="17.25" customHeight="1">
      <c r="A53" s="10"/>
      <c r="B53" s="4"/>
      <c r="C53" s="4"/>
      <c r="D53" s="4"/>
      <c r="E53" s="4"/>
      <c r="F53" s="10"/>
      <c r="G53" s="27" t="s">
        <v>56</v>
      </c>
      <c r="H53" s="4" t="s">
        <v>20</v>
      </c>
      <c r="I53" s="42">
        <f>VLOOKUP(H53,'Categorieën en Punten'!$A$3:$B$8,2,FALSE)</f>
        <v>0</v>
      </c>
      <c r="J53" s="29">
        <v>1.0</v>
      </c>
      <c r="K53" s="30">
        <f t="shared" si="8"/>
        <v>0</v>
      </c>
      <c r="L53" s="4"/>
      <c r="M53" s="4"/>
      <c r="N53" s="4"/>
      <c r="O53" s="4"/>
      <c r="P53" s="4"/>
      <c r="Q53" s="4"/>
      <c r="R53" s="4"/>
      <c r="S53" s="4"/>
      <c r="T53" s="4"/>
      <c r="U53" s="4"/>
      <c r="V53" s="4"/>
      <c r="W53" s="4"/>
      <c r="X53" s="4"/>
      <c r="Y53" s="4"/>
      <c r="Z53" s="4"/>
      <c r="AA53" s="4"/>
      <c r="AB53" s="4"/>
    </row>
    <row r="54" ht="17.25" customHeight="1">
      <c r="A54" s="10"/>
      <c r="B54" s="4"/>
      <c r="C54" s="4"/>
      <c r="D54" s="4"/>
      <c r="E54" s="4"/>
      <c r="F54" s="10"/>
      <c r="G54" s="27" t="s">
        <v>57</v>
      </c>
      <c r="H54" s="4" t="s">
        <v>20</v>
      </c>
      <c r="I54" s="42">
        <f>VLOOKUP(H54,'Categorieën en Punten'!$A$3:$B$8,2,FALSE)</f>
        <v>0</v>
      </c>
      <c r="J54" s="29">
        <v>1.0</v>
      </c>
      <c r="K54" s="30">
        <f t="shared" si="8"/>
        <v>0</v>
      </c>
      <c r="L54" s="4"/>
      <c r="M54" s="4"/>
      <c r="N54" s="4"/>
      <c r="O54" s="4"/>
      <c r="P54" s="4"/>
      <c r="Q54" s="4"/>
      <c r="R54" s="4"/>
      <c r="S54" s="4"/>
      <c r="T54" s="4"/>
      <c r="U54" s="4"/>
      <c r="V54" s="4"/>
      <c r="W54" s="4"/>
      <c r="X54" s="4"/>
      <c r="Y54" s="4"/>
      <c r="Z54" s="4"/>
      <c r="AA54" s="4"/>
      <c r="AB54" s="4"/>
    </row>
    <row r="55" ht="17.25" customHeight="1">
      <c r="A55" s="10"/>
      <c r="B55" s="4"/>
      <c r="C55" s="4"/>
      <c r="D55" s="4"/>
      <c r="E55" s="4"/>
      <c r="F55" s="10"/>
      <c r="G55" s="27" t="s">
        <v>58</v>
      </c>
      <c r="H55" s="4" t="s">
        <v>20</v>
      </c>
      <c r="I55" s="42">
        <f>VLOOKUP(H55,'Categorieën en Punten'!$A$3:$B$8,2,FALSE)</f>
        <v>0</v>
      </c>
      <c r="J55" s="29">
        <v>1.0</v>
      </c>
      <c r="K55" s="30">
        <f t="shared" si="8"/>
        <v>0</v>
      </c>
      <c r="L55" s="4"/>
      <c r="M55" s="4"/>
      <c r="N55" s="4"/>
      <c r="O55" s="4"/>
      <c r="P55" s="4"/>
      <c r="Q55" s="4"/>
      <c r="R55" s="4"/>
      <c r="S55" s="4"/>
      <c r="T55" s="4"/>
      <c r="U55" s="4"/>
      <c r="V55" s="4"/>
      <c r="W55" s="4"/>
      <c r="X55" s="4"/>
      <c r="Y55" s="4"/>
      <c r="Z55" s="4"/>
      <c r="AA55" s="4"/>
      <c r="AB55" s="4"/>
    </row>
    <row r="56" ht="6.75" customHeight="1">
      <c r="A56" s="10"/>
      <c r="B56" s="4"/>
      <c r="C56" s="4"/>
      <c r="D56" s="4"/>
      <c r="E56" s="4"/>
      <c r="F56" s="10"/>
      <c r="G56" s="37"/>
      <c r="H56" s="38"/>
      <c r="I56" s="38"/>
      <c r="J56" s="38"/>
      <c r="K56" s="39"/>
      <c r="L56" s="4"/>
      <c r="M56" s="4"/>
      <c r="N56" s="4"/>
      <c r="O56" s="4"/>
      <c r="P56" s="4"/>
      <c r="Q56" s="4"/>
      <c r="R56" s="4"/>
      <c r="S56" s="4"/>
      <c r="T56" s="4"/>
      <c r="U56" s="4"/>
      <c r="V56" s="4"/>
      <c r="W56" s="4"/>
      <c r="X56" s="4"/>
      <c r="Y56" s="4"/>
      <c r="Z56" s="4"/>
      <c r="AA56" s="4"/>
      <c r="AB56" s="4"/>
    </row>
    <row r="57" ht="17.25" customHeight="1">
      <c r="A57" s="10"/>
      <c r="B57" s="4"/>
      <c r="C57" s="4"/>
      <c r="D57" s="4"/>
      <c r="E57" s="4"/>
      <c r="F57" s="10"/>
      <c r="G57" s="40" t="s">
        <v>59</v>
      </c>
      <c r="H57" s="45"/>
      <c r="I57" s="45"/>
      <c r="J57" s="45"/>
      <c r="K57" s="45"/>
      <c r="L57" s="4"/>
      <c r="M57" s="4"/>
      <c r="N57" s="4"/>
      <c r="O57" s="4"/>
      <c r="P57" s="4"/>
      <c r="Q57" s="4"/>
      <c r="R57" s="4"/>
      <c r="S57" s="4"/>
      <c r="T57" s="4"/>
      <c r="U57" s="4"/>
      <c r="V57" s="4"/>
      <c r="W57" s="4"/>
      <c r="X57" s="4"/>
      <c r="Y57" s="4"/>
      <c r="Z57" s="4"/>
      <c r="AA57" s="4"/>
      <c r="AB57" s="4"/>
    </row>
    <row r="58" ht="17.25" customHeight="1">
      <c r="A58" s="10"/>
      <c r="B58" s="4"/>
      <c r="C58" s="4"/>
      <c r="D58" s="4"/>
      <c r="E58" s="4"/>
      <c r="F58" s="10"/>
      <c r="G58" s="27" t="s">
        <v>60</v>
      </c>
      <c r="H58" s="4" t="s">
        <v>20</v>
      </c>
      <c r="I58" s="42">
        <f>VLOOKUP(H58,'Categorieën en Punten'!$A$3:$B$8,2,FALSE)</f>
        <v>0</v>
      </c>
      <c r="J58" s="29">
        <v>1.0</v>
      </c>
      <c r="K58" s="30">
        <f t="shared" ref="K58:K60" si="9">I58*J58</f>
        <v>0</v>
      </c>
      <c r="L58" s="4"/>
      <c r="M58" s="4"/>
      <c r="N58" s="4"/>
      <c r="O58" s="4"/>
      <c r="P58" s="4"/>
      <c r="Q58" s="4"/>
      <c r="R58" s="4"/>
      <c r="S58" s="4"/>
      <c r="T58" s="4"/>
      <c r="U58" s="4"/>
      <c r="V58" s="4"/>
      <c r="W58" s="4"/>
      <c r="X58" s="4"/>
      <c r="Y58" s="4"/>
      <c r="Z58" s="4"/>
      <c r="AA58" s="4"/>
      <c r="AB58" s="4"/>
    </row>
    <row r="59" ht="17.25" customHeight="1">
      <c r="A59" s="10"/>
      <c r="B59" s="4"/>
      <c r="C59" s="4"/>
      <c r="D59" s="4"/>
      <c r="E59" s="4"/>
      <c r="F59" s="10"/>
      <c r="G59" s="27" t="s">
        <v>61</v>
      </c>
      <c r="H59" s="4" t="s">
        <v>20</v>
      </c>
      <c r="I59" s="42">
        <f>VLOOKUP(H59,'Categorieën en Punten'!$A$3:$B$8,2,FALSE)</f>
        <v>0</v>
      </c>
      <c r="J59" s="29">
        <v>1.0</v>
      </c>
      <c r="K59" s="30">
        <f t="shared" si="9"/>
        <v>0</v>
      </c>
      <c r="L59" s="4"/>
      <c r="M59" s="4"/>
      <c r="N59" s="4"/>
      <c r="O59" s="4"/>
      <c r="P59" s="4"/>
      <c r="Q59" s="4"/>
      <c r="R59" s="4"/>
      <c r="S59" s="4"/>
      <c r="T59" s="4"/>
      <c r="U59" s="4"/>
      <c r="V59" s="4"/>
      <c r="W59" s="4"/>
      <c r="X59" s="4"/>
      <c r="Y59" s="4"/>
      <c r="Z59" s="4"/>
      <c r="AA59" s="4"/>
      <c r="AB59" s="4"/>
    </row>
    <row r="60" ht="17.25" customHeight="1">
      <c r="A60" s="10"/>
      <c r="B60" s="4"/>
      <c r="C60" s="4"/>
      <c r="D60" s="4"/>
      <c r="E60" s="4"/>
      <c r="F60" s="10"/>
      <c r="G60" s="49" t="s">
        <v>62</v>
      </c>
      <c r="H60" s="50" t="s">
        <v>20</v>
      </c>
      <c r="I60" s="51">
        <f>VLOOKUP(H60,'Categorieën en Punten'!$A$3:$B$8,2,FALSE)</f>
        <v>0</v>
      </c>
      <c r="J60" s="52">
        <v>1.0</v>
      </c>
      <c r="K60" s="53">
        <f t="shared" si="9"/>
        <v>0</v>
      </c>
      <c r="L60" s="4"/>
      <c r="M60" s="4"/>
      <c r="N60" s="4"/>
      <c r="O60" s="4"/>
      <c r="P60" s="4"/>
      <c r="Q60" s="4"/>
      <c r="R60" s="4"/>
      <c r="S60" s="4"/>
      <c r="T60" s="4"/>
      <c r="U60" s="4"/>
      <c r="V60" s="4"/>
      <c r="W60" s="4"/>
      <c r="X60" s="4"/>
      <c r="Y60" s="4"/>
      <c r="Z60" s="4"/>
      <c r="AA60" s="4"/>
      <c r="AB60" s="4"/>
    </row>
    <row r="61" ht="17.25" customHeight="1">
      <c r="A61" s="10"/>
      <c r="B61" s="4"/>
      <c r="C61" s="4"/>
      <c r="D61" s="4"/>
      <c r="E61" s="4"/>
      <c r="F61" s="10"/>
      <c r="G61" s="4"/>
      <c r="H61" s="4"/>
      <c r="I61" s="4"/>
      <c r="J61" s="4"/>
      <c r="K61" s="4"/>
      <c r="L61" s="4"/>
      <c r="M61" s="4"/>
      <c r="N61" s="4"/>
      <c r="O61" s="4"/>
      <c r="P61" s="4"/>
      <c r="Q61" s="4"/>
      <c r="R61" s="4"/>
      <c r="S61" s="4"/>
      <c r="T61" s="4"/>
      <c r="U61" s="4"/>
      <c r="V61" s="4"/>
      <c r="W61" s="4"/>
      <c r="X61" s="4"/>
      <c r="Y61" s="4"/>
      <c r="Z61" s="4"/>
      <c r="AA61" s="4"/>
      <c r="AB61" s="4"/>
    </row>
    <row r="62" ht="17.25" customHeight="1">
      <c r="A62" s="10"/>
      <c r="B62" s="4"/>
      <c r="C62" s="4"/>
      <c r="D62" s="4"/>
      <c r="E62" s="4"/>
      <c r="F62" s="10"/>
      <c r="G62" s="54" t="s">
        <v>63</v>
      </c>
      <c r="H62" s="55">
        <f>sum(I13:I60)</f>
        <v>0</v>
      </c>
      <c r="I62" s="4"/>
      <c r="J62" s="4"/>
      <c r="K62" s="4"/>
      <c r="L62" s="4"/>
      <c r="M62" s="4"/>
      <c r="N62" s="4"/>
      <c r="O62" s="4"/>
      <c r="P62" s="4"/>
      <c r="Q62" s="4"/>
      <c r="R62" s="4"/>
      <c r="S62" s="4"/>
      <c r="T62" s="4"/>
      <c r="U62" s="4"/>
      <c r="V62" s="4"/>
      <c r="W62" s="4"/>
      <c r="X62" s="4"/>
      <c r="Y62" s="4"/>
      <c r="Z62" s="4"/>
      <c r="AA62" s="4"/>
      <c r="AB62" s="4"/>
    </row>
    <row r="63" ht="17.25" customHeight="1">
      <c r="A63" s="10"/>
      <c r="B63" s="4"/>
      <c r="C63" s="4"/>
      <c r="D63" s="4"/>
      <c r="E63" s="4"/>
      <c r="F63" s="10"/>
      <c r="G63" s="56" t="s">
        <v>64</v>
      </c>
      <c r="H63" s="30">
        <f>sum(K13:K60)</f>
        <v>0</v>
      </c>
      <c r="I63" s="4"/>
      <c r="J63" s="4"/>
      <c r="K63" s="4"/>
      <c r="L63" s="4"/>
      <c r="M63" s="4"/>
      <c r="N63" s="4"/>
      <c r="O63" s="4"/>
      <c r="P63" s="4"/>
      <c r="Q63" s="4"/>
      <c r="R63" s="4"/>
      <c r="S63" s="4"/>
      <c r="T63" s="4"/>
      <c r="U63" s="4"/>
      <c r="V63" s="4"/>
      <c r="W63" s="4"/>
      <c r="X63" s="4"/>
      <c r="Y63" s="4"/>
      <c r="Z63" s="4"/>
      <c r="AA63" s="4"/>
      <c r="AB63" s="4"/>
    </row>
    <row r="64" ht="17.25" customHeight="1">
      <c r="A64" s="10"/>
      <c r="B64" s="4"/>
      <c r="C64" s="4"/>
      <c r="D64" s="4"/>
      <c r="E64" s="4"/>
      <c r="F64" s="10"/>
      <c r="G64" s="56" t="s">
        <v>65</v>
      </c>
      <c r="H64" s="30">
        <f>COUNT(I13:I60)*'Categorieën en Punten'!B8</f>
        <v>68</v>
      </c>
      <c r="I64" s="4"/>
      <c r="J64" s="4"/>
      <c r="K64" s="4"/>
      <c r="L64" s="4"/>
      <c r="M64" s="4"/>
      <c r="N64" s="4"/>
      <c r="O64" s="4"/>
      <c r="P64" s="4"/>
      <c r="Q64" s="4"/>
      <c r="R64" s="4"/>
      <c r="S64" s="4"/>
      <c r="T64" s="4"/>
      <c r="U64" s="4"/>
      <c r="V64" s="4"/>
      <c r="W64" s="4"/>
      <c r="X64" s="4"/>
      <c r="Y64" s="4"/>
      <c r="Z64" s="4"/>
      <c r="AA64" s="4"/>
      <c r="AB64" s="4"/>
    </row>
    <row r="65" ht="17.25" customHeight="1">
      <c r="A65" s="10"/>
      <c r="B65" s="4"/>
      <c r="C65" s="4"/>
      <c r="D65" s="4"/>
      <c r="E65" s="4"/>
      <c r="F65" s="10"/>
      <c r="G65" s="57" t="s">
        <v>66</v>
      </c>
      <c r="H65" s="53">
        <f>H64*C7</f>
        <v>51</v>
      </c>
      <c r="I65" s="4"/>
      <c r="J65" s="4"/>
      <c r="K65" s="4"/>
      <c r="L65" s="4"/>
      <c r="M65" s="4"/>
      <c r="N65" s="4"/>
      <c r="O65" s="4"/>
      <c r="P65" s="4"/>
      <c r="Q65" s="4"/>
      <c r="R65" s="4"/>
      <c r="S65" s="4"/>
      <c r="T65" s="4"/>
      <c r="U65" s="4"/>
      <c r="V65" s="4"/>
      <c r="W65" s="4"/>
      <c r="X65" s="4"/>
      <c r="Y65" s="4"/>
      <c r="Z65" s="4"/>
      <c r="AA65" s="4"/>
      <c r="AB65" s="4"/>
    </row>
    <row r="66" ht="17.25" customHeight="1">
      <c r="A66" s="10"/>
      <c r="B66" s="4"/>
      <c r="C66" s="4"/>
      <c r="D66" s="4"/>
      <c r="E66" s="4"/>
      <c r="F66" s="10"/>
      <c r="G66" s="4"/>
      <c r="H66" s="4"/>
      <c r="I66" s="4"/>
      <c r="J66" s="4"/>
      <c r="K66" s="4"/>
      <c r="L66" s="4"/>
      <c r="M66" s="4"/>
      <c r="N66" s="4"/>
      <c r="O66" s="4"/>
      <c r="P66" s="4"/>
      <c r="Q66" s="4"/>
      <c r="R66" s="4"/>
      <c r="S66" s="4"/>
      <c r="T66" s="4"/>
      <c r="U66" s="4"/>
      <c r="V66" s="4"/>
      <c r="W66" s="4"/>
      <c r="X66" s="4"/>
      <c r="Y66" s="4"/>
      <c r="Z66" s="4"/>
      <c r="AA66" s="4"/>
      <c r="AB66" s="4"/>
    </row>
    <row r="67" ht="17.25" customHeight="1">
      <c r="A67" s="10"/>
      <c r="B67" s="4"/>
      <c r="C67" s="4"/>
      <c r="D67" s="4"/>
      <c r="E67" s="4"/>
      <c r="F67" s="4"/>
      <c r="G67" s="4"/>
      <c r="H67" s="4"/>
      <c r="I67" s="4"/>
      <c r="J67" s="4"/>
      <c r="K67" s="4"/>
      <c r="L67" s="4"/>
      <c r="M67" s="4"/>
      <c r="N67" s="4"/>
      <c r="O67" s="4"/>
      <c r="P67" s="4"/>
      <c r="Q67" s="4"/>
      <c r="R67" s="4"/>
      <c r="S67" s="4"/>
      <c r="T67" s="4"/>
      <c r="U67" s="4"/>
      <c r="V67" s="4"/>
      <c r="W67" s="4"/>
      <c r="X67" s="4"/>
      <c r="Y67" s="4"/>
      <c r="Z67" s="4"/>
      <c r="AA67" s="4"/>
      <c r="AB67" s="4"/>
    </row>
    <row r="68" ht="17.25" customHeight="1">
      <c r="A68" s="10"/>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ht="15.75" customHeight="1">
      <c r="A69" s="10"/>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ht="15.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ht="15.75" customHeight="1">
      <c r="A71" s="10"/>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ht="15.75" customHeight="1">
      <c r="A72" s="10"/>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ht="15.75" customHeight="1">
      <c r="A73" s="10"/>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ht="15.75" customHeight="1">
      <c r="A74" s="10"/>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ht="15.75" customHeight="1">
      <c r="A75" s="10"/>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ht="15.75" customHeight="1">
      <c r="A76" s="10"/>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ht="15.75" customHeight="1">
      <c r="A77" s="10"/>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ht="15.75" customHeight="1">
      <c r="A78" s="10"/>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ht="15.75" customHeight="1">
      <c r="A79" s="10"/>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ht="15.75" customHeight="1">
      <c r="A80" s="10"/>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ht="15.75" customHeight="1">
      <c r="A81" s="10"/>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ht="15.75" customHeight="1">
      <c r="A82" s="10"/>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ht="15.75" customHeight="1">
      <c r="A83" s="10"/>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ht="15.75" customHeight="1">
      <c r="A84" s="10"/>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ht="15.75" customHeight="1">
      <c r="A85" s="10"/>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ht="15.75" customHeight="1">
      <c r="A86" s="10"/>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ht="15.75" customHeight="1">
      <c r="A87" s="10"/>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ht="15.75" customHeight="1">
      <c r="A88" s="10"/>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ht="15.75" customHeight="1">
      <c r="A89" s="10"/>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ht="15.75" customHeight="1">
      <c r="A90" s="10"/>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ht="15.75" customHeight="1">
      <c r="A91" s="10"/>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ht="15.75" customHeight="1">
      <c r="A92" s="10"/>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ht="15.75" customHeight="1">
      <c r="A93" s="10"/>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ht="15.75" customHeight="1">
      <c r="A94" s="10"/>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ht="15.75" customHeight="1">
      <c r="A95" s="10"/>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ht="15.75" customHeight="1">
      <c r="A96" s="10"/>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ht="15.75" customHeight="1">
      <c r="A97" s="10"/>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ht="15.75" customHeight="1">
      <c r="A98" s="10"/>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ht="15.75" customHeight="1">
      <c r="A99" s="10"/>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ht="15.75" customHeight="1">
      <c r="A100" s="10"/>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ht="15.75" customHeight="1">
      <c r="A101" s="10"/>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ht="15.75" customHeight="1">
      <c r="A102" s="10"/>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ht="15.75" customHeight="1">
      <c r="A103" s="10"/>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ht="15.75" customHeight="1">
      <c r="A104" s="10"/>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ht="15.75" customHeight="1">
      <c r="A105" s="10"/>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ht="15.75" customHeight="1">
      <c r="A106" s="10"/>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ht="15.75" customHeight="1">
      <c r="A107" s="10"/>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ht="15.75" customHeight="1">
      <c r="A108" s="10"/>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ht="15.75" customHeight="1">
      <c r="A109" s="10"/>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ht="15.75" customHeight="1">
      <c r="A110" s="10"/>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ht="15.75" customHeight="1">
      <c r="A111" s="10"/>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ht="15.75" customHeight="1">
      <c r="A112" s="10"/>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ht="15.75" customHeight="1">
      <c r="A113" s="10"/>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ht="15.75" customHeight="1">
      <c r="A114" s="10"/>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ht="15.75" customHeight="1">
      <c r="A115" s="10"/>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ht="15.75" customHeight="1">
      <c r="A116" s="10"/>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ht="15.75" customHeight="1">
      <c r="A117" s="10"/>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ht="15.75" customHeight="1">
      <c r="A118" s="10"/>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ht="15.75" customHeight="1">
      <c r="A119" s="10"/>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ht="15.75" customHeight="1">
      <c r="A120" s="10"/>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ht="15.75" customHeight="1">
      <c r="A121" s="10"/>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ht="15.75" customHeight="1">
      <c r="A122" s="10"/>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ht="15.75" customHeight="1">
      <c r="A123" s="10"/>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ht="15.75" customHeight="1">
      <c r="A124" s="10"/>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ht="15.75" customHeight="1">
      <c r="A125" s="10"/>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ht="15.75" customHeight="1">
      <c r="A126" s="10"/>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ht="15.75" customHeight="1">
      <c r="A127" s="10"/>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ht="15.75" customHeight="1">
      <c r="A128" s="10"/>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ht="15.75" customHeight="1">
      <c r="A129" s="10"/>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ht="15.75" customHeight="1">
      <c r="A130" s="10"/>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ht="15.75" customHeight="1">
      <c r="A131" s="10"/>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ht="15.75" customHeight="1">
      <c r="A132" s="10"/>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ht="15.75" customHeight="1">
      <c r="A133" s="10"/>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ht="15.75" customHeight="1">
      <c r="A134" s="10"/>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ht="15.75" customHeight="1">
      <c r="A135" s="10"/>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ht="15.75" customHeight="1">
      <c r="A136" s="10"/>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ht="15.75" customHeight="1">
      <c r="A137" s="10"/>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ht="15.75" customHeight="1">
      <c r="A138" s="10"/>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ht="15.75" customHeight="1">
      <c r="A139" s="10"/>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ht="15.75" customHeight="1">
      <c r="A140" s="10"/>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ht="15.75" customHeight="1">
      <c r="A141" s="10"/>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ht="15.75" customHeight="1">
      <c r="A142" s="10"/>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ht="15.75" customHeight="1">
      <c r="A143" s="10"/>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ht="15.75" customHeight="1">
      <c r="A144" s="10"/>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ht="15.75" customHeight="1">
      <c r="A145" s="10"/>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ht="15.75" customHeight="1">
      <c r="A146" s="10"/>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ht="15.75" customHeight="1">
      <c r="A147" s="10"/>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ht="15.75" customHeight="1">
      <c r="A148" s="10"/>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ht="15.75" customHeight="1">
      <c r="A149" s="10"/>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ht="15.75" customHeight="1">
      <c r="A150" s="10"/>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ht="15.75" customHeight="1">
      <c r="A151" s="10"/>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ht="15.75" customHeight="1">
      <c r="A152" s="10"/>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ht="15.75" customHeight="1">
      <c r="A153" s="10"/>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ht="15.75" customHeight="1">
      <c r="A154" s="10"/>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ht="15.75" customHeight="1">
      <c r="A155" s="10"/>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ht="15.75" customHeight="1">
      <c r="A156" s="10"/>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ht="15.75" customHeight="1">
      <c r="A157" s="10"/>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ht="15.75" customHeight="1">
      <c r="A158" s="10"/>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ht="15.75" customHeight="1">
      <c r="A159" s="10"/>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ht="15.75" customHeight="1">
      <c r="A160" s="10"/>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ht="15.75" customHeight="1">
      <c r="A161" s="10"/>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ht="15.75" customHeight="1">
      <c r="A162" s="10"/>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ht="15.75" customHeight="1">
      <c r="A163" s="10"/>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ht="15.75" customHeight="1">
      <c r="A164" s="10"/>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ht="15.75" customHeight="1">
      <c r="A165" s="10"/>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ht="15.75" customHeight="1">
      <c r="A166" s="10"/>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ht="15.75" customHeight="1">
      <c r="A167" s="10"/>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ht="15.75" customHeight="1">
      <c r="A168" s="10"/>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ht="15.75" customHeight="1">
      <c r="A169" s="10"/>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ht="15.75" customHeight="1">
      <c r="A170" s="10"/>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ht="15.75" customHeight="1">
      <c r="A171" s="10"/>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ht="15.75" customHeight="1">
      <c r="A172" s="10"/>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ht="15.75" customHeight="1">
      <c r="A173" s="10"/>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ht="15.75" customHeight="1">
      <c r="A174" s="10"/>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ht="15.75" customHeight="1">
      <c r="A175" s="10"/>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ht="15.75" customHeight="1">
      <c r="A176" s="10"/>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ht="15.75" customHeight="1">
      <c r="A177" s="10"/>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ht="15.75" customHeight="1">
      <c r="A178" s="10"/>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ht="15.75" customHeight="1">
      <c r="A179" s="10"/>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ht="15.75" customHeight="1">
      <c r="A180" s="10"/>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ht="15.75" customHeight="1">
      <c r="A181" s="10"/>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ht="15.75" customHeight="1">
      <c r="A182" s="10"/>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ht="15.75" customHeight="1">
      <c r="A183" s="10"/>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ht="15.75" customHeight="1">
      <c r="A184" s="10"/>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ht="15.75" customHeight="1">
      <c r="A185" s="10"/>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ht="15.75" customHeight="1">
      <c r="A186" s="10"/>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ht="15.75" customHeight="1">
      <c r="A187" s="10"/>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ht="15.75" customHeight="1">
      <c r="A188" s="10"/>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ht="15.75" customHeight="1">
      <c r="A189" s="10"/>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ht="15.75" customHeight="1">
      <c r="A190" s="10"/>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ht="15.75" customHeight="1">
      <c r="A191" s="10"/>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ht="15.75" customHeight="1">
      <c r="A192" s="10"/>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ht="15.75" customHeight="1">
      <c r="A193" s="10"/>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ht="15.75" customHeight="1">
      <c r="A194" s="10"/>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ht="15.75" customHeight="1">
      <c r="A195" s="10"/>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ht="15.75" customHeight="1">
      <c r="A196" s="10"/>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ht="15.75" customHeight="1">
      <c r="A197" s="10"/>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ht="15.75" customHeight="1">
      <c r="A198" s="10"/>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ht="15.75" customHeight="1">
      <c r="A199" s="10"/>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ht="15.75" customHeight="1">
      <c r="A200" s="10"/>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ht="15.75" customHeight="1">
      <c r="A201" s="10"/>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ht="15.75" customHeight="1">
      <c r="A202" s="10"/>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ht="15.75" customHeight="1">
      <c r="A203" s="10"/>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ht="15.75" customHeight="1">
      <c r="A204" s="10"/>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ht="15.75" customHeight="1">
      <c r="A205" s="10"/>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ht="15.75" customHeight="1">
      <c r="A206" s="10"/>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ht="15.75" customHeight="1">
      <c r="A207" s="10"/>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ht="15.75" customHeight="1">
      <c r="A208" s="10"/>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ht="15.75" customHeight="1">
      <c r="A209" s="10"/>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ht="15.75" customHeight="1">
      <c r="A210" s="10"/>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ht="15.75" customHeight="1">
      <c r="A211" s="10"/>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ht="15.75" customHeight="1">
      <c r="A212" s="10"/>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ht="15.75" customHeight="1">
      <c r="A213" s="10"/>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ht="15.75" customHeight="1">
      <c r="A214" s="10"/>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ht="15.75" customHeight="1">
      <c r="A215" s="10"/>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ht="15.75" customHeight="1">
      <c r="A216" s="10"/>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ht="15.75" customHeight="1">
      <c r="A217" s="10"/>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ht="15.75" customHeight="1">
      <c r="A218" s="10"/>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ht="15.75" customHeight="1">
      <c r="A219" s="10"/>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ht="15.75" customHeight="1">
      <c r="A220" s="10"/>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ht="15.75" customHeight="1">
      <c r="A221" s="10"/>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ht="15.75" customHeight="1">
      <c r="A222" s="10"/>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ht="15.75" customHeight="1">
      <c r="A223" s="10"/>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ht="15.75" customHeight="1">
      <c r="A224" s="10"/>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ht="15.75" customHeight="1">
      <c r="A225" s="10"/>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ht="15.75" customHeight="1">
      <c r="A226" s="10"/>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ht="15.75" customHeight="1">
      <c r="A227" s="10"/>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ht="15.75" customHeight="1">
      <c r="A228" s="10"/>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ht="15.75" customHeight="1">
      <c r="A229" s="10"/>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ht="15.75" customHeight="1">
      <c r="A230" s="10"/>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ht="15.75" customHeight="1">
      <c r="A231" s="10"/>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ht="15.75" customHeight="1">
      <c r="A232" s="10"/>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ht="15.75" customHeight="1">
      <c r="A233" s="10"/>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ht="15.75" customHeight="1">
      <c r="A234" s="10"/>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ht="15.75" customHeight="1">
      <c r="A235" s="10"/>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ht="15.75" customHeight="1">
      <c r="A236" s="10"/>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ht="15.75" customHeight="1">
      <c r="A237" s="10"/>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ht="15.75" customHeight="1">
      <c r="A238" s="10"/>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ht="15.75" customHeight="1">
      <c r="A239" s="10"/>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ht="15.75" customHeight="1">
      <c r="A240" s="10"/>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ht="15.75" customHeight="1">
      <c r="A241" s="10"/>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ht="15.75" customHeight="1">
      <c r="A242" s="10"/>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ht="15.75" customHeight="1">
      <c r="A243" s="10"/>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ht="15.75" customHeight="1">
      <c r="A244" s="10"/>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ht="15.75" customHeight="1">
      <c r="A245" s="10"/>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ht="15.75" customHeight="1">
      <c r="A246" s="10"/>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ht="15.75" customHeight="1">
      <c r="A247" s="10"/>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ht="15.75" customHeight="1">
      <c r="A248" s="10"/>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ht="15.75" customHeight="1">
      <c r="A249" s="10"/>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ht="15.75" customHeight="1">
      <c r="A250" s="10"/>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ht="15.75" customHeight="1">
      <c r="A251" s="10"/>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ht="15.75" customHeight="1">
      <c r="A252" s="10"/>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ht="15.75" customHeight="1">
      <c r="A253" s="10"/>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ht="15.75" customHeight="1">
      <c r="A254" s="10"/>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ht="15.75" customHeight="1">
      <c r="A255" s="10"/>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ht="15.75" customHeight="1">
      <c r="A256" s="10"/>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ht="15.75" customHeight="1">
      <c r="A257" s="10"/>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ht="15.75" customHeight="1">
      <c r="A258" s="10"/>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ht="15.75" customHeight="1">
      <c r="A259" s="10"/>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ht="15.75" customHeight="1">
      <c r="A260" s="10"/>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ht="15.75" customHeight="1">
      <c r="A261" s="10"/>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ht="15.75" customHeight="1">
      <c r="A262" s="10"/>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ht="15.75" customHeight="1">
      <c r="A263" s="10"/>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ht="15.75" customHeight="1">
      <c r="A264" s="10"/>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ht="15.75" customHeight="1">
      <c r="A265" s="10"/>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G47:K47"/>
    <mergeCell ref="G57:K57"/>
    <mergeCell ref="D1:H4"/>
    <mergeCell ref="B5:K5"/>
    <mergeCell ref="D7:G7"/>
    <mergeCell ref="G26:K26"/>
    <mergeCell ref="G30:K30"/>
    <mergeCell ref="G35:K35"/>
    <mergeCell ref="G40:K40"/>
  </mergeCells>
  <conditionalFormatting sqref="C12:C14">
    <cfRule type="cellIs" dxfId="0" priority="1" operator="greaterThanOrEqual">
      <formula>"D4"</formula>
    </cfRule>
  </conditionalFormatting>
  <conditionalFormatting sqref="E12:E14 F12:F13">
    <cfRule type="cellIs" dxfId="0" priority="2" operator="equal">
      <formula>"Bid"</formula>
    </cfRule>
  </conditionalFormatting>
  <conditionalFormatting sqref="E12:E14 F12:F13">
    <cfRule type="cellIs" dxfId="1" priority="3" operator="equal">
      <formula>"No Bid"</formula>
    </cfRule>
  </conditionalFormatting>
  <dataValidations>
    <dataValidation type="list" allowBlank="1" showErrorMessage="1" sqref="J13:J17 J20:J24 J27:J28 J31:J33 J36:J38 J41:J45 J48:J55 J58:J60">
      <formula1>'Categorieën en Punten'!$C$4:$C$23</formula1>
    </dataValidation>
    <dataValidation type="list" allowBlank="1" showErrorMessage="1" sqref="H13:H17 H20:H24 H27:H28 H31:H33 H36:H38 H41:H45 H48:H55 H58:H60">
      <formula1>'Categorieën en Punten'!$A$3:$A$8</formula1>
    </dataValidation>
  </dataValidations>
  <hyperlinks>
    <hyperlink display="Link" location="'Categorieën en Punten'!A1" ref="C8"/>
    <hyperlink r:id="rId1" ref="B26"/>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7.38"/>
    <col customWidth="1" min="2" max="3" width="24.0"/>
    <col customWidth="1" min="4" max="4" width="18.75"/>
    <col customWidth="1" min="5" max="5" width="11.88"/>
    <col customWidth="1" min="6" max="6" width="4.75"/>
    <col customWidth="1" min="7" max="7" width="82.75"/>
    <col customWidth="1" min="8" max="8" width="19.63"/>
    <col customWidth="1" min="9" max="9" width="8.13"/>
    <col customWidth="1" min="10" max="10" width="10.13"/>
    <col customWidth="1" min="11" max="11" width="16.13"/>
    <col customWidth="1" min="12" max="12" width="10.13"/>
    <col customWidth="1" min="13" max="13" width="8.5"/>
  </cols>
  <sheetData>
    <row r="1" ht="15.75" customHeight="1">
      <c r="A1" s="58"/>
      <c r="B1" s="2"/>
      <c r="C1" s="2"/>
      <c r="D1" s="3" t="s">
        <v>67</v>
      </c>
      <c r="I1" s="2"/>
      <c r="J1" s="2"/>
      <c r="K1" s="2"/>
      <c r="L1" s="4"/>
      <c r="M1" s="4"/>
      <c r="N1" s="4"/>
      <c r="O1" s="4"/>
      <c r="P1" s="4"/>
      <c r="Q1" s="4"/>
      <c r="R1" s="4"/>
      <c r="S1" s="4"/>
      <c r="T1" s="4"/>
      <c r="U1" s="4"/>
      <c r="V1" s="4"/>
      <c r="W1" s="4"/>
      <c r="X1" s="4"/>
      <c r="Y1" s="4"/>
      <c r="Z1" s="4"/>
      <c r="AA1" s="4"/>
      <c r="AB1" s="4"/>
    </row>
    <row r="2" ht="15.75" customHeight="1">
      <c r="A2" s="58"/>
      <c r="B2" s="2"/>
      <c r="C2" s="2"/>
      <c r="I2" s="2"/>
      <c r="J2" s="2"/>
      <c r="K2" s="2"/>
      <c r="L2" s="4"/>
      <c r="M2" s="4"/>
      <c r="N2" s="4"/>
      <c r="O2" s="4"/>
      <c r="P2" s="4"/>
      <c r="Q2" s="4"/>
      <c r="R2" s="4"/>
      <c r="S2" s="4"/>
      <c r="T2" s="4"/>
      <c r="U2" s="4"/>
      <c r="V2" s="4"/>
      <c r="W2" s="4"/>
      <c r="X2" s="4"/>
      <c r="Y2" s="4"/>
      <c r="Z2" s="4"/>
      <c r="AA2" s="4"/>
      <c r="AB2" s="4"/>
    </row>
    <row r="3" ht="15.75" customHeight="1">
      <c r="A3" s="58"/>
      <c r="B3" s="2"/>
      <c r="C3" s="2"/>
      <c r="I3" s="2"/>
      <c r="J3" s="2"/>
      <c r="K3" s="2"/>
      <c r="L3" s="4"/>
      <c r="M3" s="4"/>
      <c r="N3" s="4"/>
      <c r="O3" s="4"/>
      <c r="P3" s="4"/>
      <c r="Q3" s="4"/>
      <c r="R3" s="4"/>
      <c r="S3" s="4"/>
      <c r="T3" s="4"/>
      <c r="U3" s="4"/>
      <c r="V3" s="4"/>
      <c r="W3" s="4"/>
      <c r="X3" s="4"/>
      <c r="Y3" s="4"/>
      <c r="Z3" s="4"/>
      <c r="AA3" s="4"/>
      <c r="AB3" s="4"/>
    </row>
    <row r="4" ht="20.25" customHeight="1">
      <c r="A4" s="58"/>
      <c r="B4" s="2"/>
      <c r="C4" s="2"/>
      <c r="I4" s="2"/>
      <c r="J4" s="2"/>
      <c r="K4" s="2"/>
      <c r="L4" s="4"/>
      <c r="M4" s="4"/>
      <c r="N4" s="4"/>
      <c r="O4" s="4"/>
      <c r="P4" s="4"/>
      <c r="Q4" s="4"/>
      <c r="R4" s="4"/>
      <c r="S4" s="4"/>
      <c r="T4" s="4"/>
      <c r="U4" s="4"/>
      <c r="V4" s="4"/>
      <c r="W4" s="4"/>
      <c r="X4" s="4"/>
      <c r="Y4" s="4"/>
      <c r="Z4" s="4"/>
      <c r="AA4" s="4"/>
      <c r="AB4" s="4"/>
    </row>
    <row r="5" ht="66.75" customHeight="1">
      <c r="A5" s="59"/>
      <c r="B5" s="60" t="s">
        <v>68</v>
      </c>
      <c r="L5" s="4"/>
      <c r="M5" s="4"/>
      <c r="N5" s="4"/>
      <c r="O5" s="4"/>
      <c r="P5" s="4"/>
      <c r="Q5" s="4"/>
      <c r="R5" s="4"/>
      <c r="S5" s="4"/>
      <c r="T5" s="4"/>
      <c r="U5" s="4"/>
      <c r="V5" s="4"/>
      <c r="W5" s="4"/>
      <c r="X5" s="4"/>
      <c r="Y5" s="4"/>
      <c r="Z5" s="4"/>
      <c r="AA5" s="4"/>
      <c r="AB5" s="4"/>
    </row>
    <row r="6" ht="9.0" customHeight="1">
      <c r="A6" s="35"/>
      <c r="B6" s="9"/>
      <c r="C6" s="9"/>
      <c r="D6" s="9"/>
      <c r="E6" s="9"/>
      <c r="F6" s="9"/>
      <c r="G6" s="9"/>
      <c r="H6" s="9"/>
      <c r="I6" s="9"/>
      <c r="J6" s="9"/>
      <c r="K6" s="9"/>
      <c r="L6" s="4"/>
      <c r="M6" s="4"/>
      <c r="N6" s="4"/>
      <c r="O6" s="4"/>
      <c r="P6" s="4"/>
      <c r="Q6" s="4"/>
      <c r="R6" s="4"/>
      <c r="S6" s="4"/>
      <c r="T6" s="4"/>
      <c r="U6" s="4"/>
      <c r="V6" s="4"/>
      <c r="W6" s="4"/>
      <c r="X6" s="4"/>
      <c r="Y6" s="4"/>
      <c r="Z6" s="4"/>
      <c r="AA6" s="4"/>
      <c r="AB6" s="4"/>
    </row>
    <row r="7" ht="15.75" customHeight="1">
      <c r="A7" s="35"/>
      <c r="B7" s="35" t="s">
        <v>69</v>
      </c>
      <c r="C7" s="12">
        <v>0.75</v>
      </c>
      <c r="D7" s="16" t="s">
        <v>70</v>
      </c>
      <c r="H7" s="4"/>
      <c r="I7" s="4"/>
      <c r="J7" s="4"/>
      <c r="K7" s="4"/>
      <c r="L7" s="4"/>
      <c r="M7" s="4"/>
      <c r="N7" s="4"/>
      <c r="O7" s="4"/>
      <c r="P7" s="4"/>
      <c r="Q7" s="4"/>
      <c r="R7" s="4"/>
      <c r="S7" s="4"/>
      <c r="T7" s="4"/>
      <c r="U7" s="4"/>
      <c r="V7" s="4"/>
      <c r="W7" s="4"/>
      <c r="X7" s="4"/>
      <c r="Y7" s="4"/>
      <c r="Z7" s="4"/>
      <c r="AA7" s="4"/>
      <c r="AB7" s="4"/>
    </row>
    <row r="8" ht="15.75" customHeight="1">
      <c r="A8" s="35"/>
      <c r="B8" s="35" t="s">
        <v>71</v>
      </c>
      <c r="C8" s="14" t="s">
        <v>5</v>
      </c>
      <c r="D8" s="18" t="s">
        <v>72</v>
      </c>
      <c r="E8" s="16"/>
      <c r="F8" s="16"/>
      <c r="G8" s="16"/>
      <c r="H8" s="4"/>
      <c r="I8" s="4"/>
      <c r="J8" s="4"/>
      <c r="K8" s="4"/>
      <c r="L8" s="4"/>
      <c r="M8" s="4"/>
      <c r="N8" s="4"/>
      <c r="O8" s="4"/>
      <c r="P8" s="4"/>
      <c r="Q8" s="4"/>
      <c r="R8" s="4"/>
      <c r="S8" s="4"/>
      <c r="T8" s="4"/>
      <c r="U8" s="4"/>
      <c r="V8" s="4"/>
      <c r="W8" s="4"/>
      <c r="X8" s="4"/>
      <c r="Y8" s="4"/>
      <c r="Z8" s="4"/>
      <c r="AA8" s="4"/>
      <c r="AB8" s="4"/>
    </row>
    <row r="9" ht="15.75" customHeight="1">
      <c r="A9" s="35"/>
      <c r="B9" s="35" t="s">
        <v>7</v>
      </c>
      <c r="C9" s="17" t="s">
        <v>8</v>
      </c>
      <c r="D9" s="18" t="s">
        <v>9</v>
      </c>
      <c r="E9" s="16"/>
      <c r="F9" s="16"/>
      <c r="G9" s="16"/>
      <c r="H9" s="4"/>
      <c r="I9" s="4"/>
      <c r="J9" s="4"/>
      <c r="K9" s="4"/>
      <c r="L9" s="4"/>
      <c r="M9" s="4"/>
      <c r="N9" s="4"/>
      <c r="O9" s="4"/>
      <c r="P9" s="4"/>
      <c r="Q9" s="4"/>
      <c r="R9" s="4"/>
      <c r="S9" s="4"/>
      <c r="T9" s="4"/>
      <c r="U9" s="4"/>
      <c r="V9" s="4"/>
      <c r="W9" s="4"/>
      <c r="X9" s="4"/>
      <c r="Y9" s="4"/>
      <c r="Z9" s="4"/>
      <c r="AA9" s="4"/>
      <c r="AB9" s="4"/>
    </row>
    <row r="10" ht="15.75" customHeight="1">
      <c r="A10" s="35"/>
      <c r="B10" s="35" t="s">
        <v>10</v>
      </c>
      <c r="C10" s="17" t="s">
        <v>11</v>
      </c>
      <c r="D10" s="18" t="s">
        <v>12</v>
      </c>
      <c r="E10" s="16"/>
      <c r="F10" s="16"/>
      <c r="G10" s="16"/>
      <c r="H10" s="4"/>
      <c r="I10" s="4"/>
      <c r="J10" s="4"/>
      <c r="K10" s="4"/>
      <c r="L10" s="4"/>
      <c r="M10" s="4"/>
      <c r="N10" s="4"/>
      <c r="O10" s="4"/>
      <c r="P10" s="4"/>
      <c r="Q10" s="4"/>
      <c r="R10" s="4"/>
      <c r="S10" s="4"/>
      <c r="T10" s="4"/>
      <c r="U10" s="4"/>
      <c r="V10" s="4"/>
      <c r="W10" s="4"/>
      <c r="X10" s="4"/>
      <c r="Y10" s="4"/>
      <c r="Z10" s="4"/>
      <c r="AA10" s="4"/>
      <c r="AB10" s="4"/>
    </row>
    <row r="11" ht="9.0" customHeight="1">
      <c r="A11" s="35"/>
      <c r="B11" s="9"/>
      <c r="C11" s="9"/>
      <c r="D11" s="9"/>
      <c r="E11" s="9"/>
      <c r="F11" s="9"/>
      <c r="G11" s="9"/>
      <c r="H11" s="9"/>
      <c r="I11" s="9"/>
      <c r="J11" s="9"/>
      <c r="K11" s="9"/>
      <c r="L11" s="4"/>
      <c r="M11" s="4"/>
      <c r="N11" s="4"/>
      <c r="O11" s="4"/>
      <c r="P11" s="4"/>
      <c r="Q11" s="4"/>
      <c r="R11" s="4"/>
      <c r="S11" s="4"/>
      <c r="T11" s="4"/>
      <c r="U11" s="4"/>
      <c r="V11" s="4"/>
      <c r="W11" s="4"/>
      <c r="X11" s="4"/>
      <c r="Y11" s="4"/>
      <c r="Z11" s="4"/>
      <c r="AA11" s="4"/>
      <c r="AB11" s="4"/>
    </row>
    <row r="12" ht="15.75" customHeight="1">
      <c r="A12" s="61"/>
      <c r="B12" s="4"/>
      <c r="C12" s="4"/>
      <c r="D12" s="4"/>
      <c r="E12" s="4"/>
      <c r="F12" s="4"/>
      <c r="G12" s="40" t="s">
        <v>73</v>
      </c>
      <c r="H12" s="21" t="s">
        <v>14</v>
      </c>
      <c r="I12" s="21" t="s">
        <v>15</v>
      </c>
      <c r="J12" s="21" t="s">
        <v>16</v>
      </c>
      <c r="K12" s="22" t="s">
        <v>17</v>
      </c>
      <c r="L12" s="4"/>
      <c r="M12" s="4"/>
      <c r="N12" s="4"/>
      <c r="O12" s="4"/>
      <c r="P12" s="4"/>
      <c r="Q12" s="4"/>
      <c r="R12" s="4"/>
      <c r="S12" s="4"/>
      <c r="T12" s="4"/>
      <c r="U12" s="4"/>
      <c r="V12" s="4"/>
      <c r="W12" s="4"/>
      <c r="X12" s="4"/>
      <c r="Y12" s="4"/>
      <c r="Z12" s="4"/>
      <c r="AA12" s="4"/>
      <c r="AB12" s="4"/>
    </row>
    <row r="13" ht="16.5" customHeight="1">
      <c r="A13" s="61"/>
      <c r="B13" s="62" t="s">
        <v>18</v>
      </c>
      <c r="C13" s="63">
        <f>H36/H39</f>
        <v>0</v>
      </c>
      <c r="D13" s="64">
        <f>C7</f>
        <v>0.75</v>
      </c>
      <c r="E13" s="65" t="str">
        <f t="shared" ref="E13:E14" si="1">IFS(C13&gt;D13,"Bid",C13&lt;D13,"No Bid",C13=D13,"Bid")</f>
        <v>No Bid</v>
      </c>
      <c r="F13" s="66"/>
      <c r="G13" s="27" t="s">
        <v>74</v>
      </c>
      <c r="H13" s="4" t="s">
        <v>20</v>
      </c>
      <c r="I13" s="42">
        <f>VLOOKUP(H13,'Categorieën en Punten'!$A$3:$B$8,2,FALSE)</f>
        <v>0</v>
      </c>
      <c r="J13" s="29">
        <v>0.6</v>
      </c>
      <c r="K13" s="30">
        <f t="shared" ref="K13:K14" si="2">I13*J13</f>
        <v>0</v>
      </c>
      <c r="L13" s="4"/>
      <c r="M13" s="4"/>
      <c r="N13" s="4"/>
      <c r="O13" s="4"/>
      <c r="P13" s="4"/>
      <c r="Q13" s="4"/>
      <c r="R13" s="4"/>
      <c r="S13" s="4"/>
      <c r="T13" s="4"/>
      <c r="U13" s="4"/>
      <c r="V13" s="4"/>
      <c r="W13" s="4"/>
      <c r="X13" s="4"/>
      <c r="Y13" s="4"/>
      <c r="Z13" s="4"/>
      <c r="AA13" s="4"/>
      <c r="AB13" s="4"/>
    </row>
    <row r="14" ht="16.5" customHeight="1">
      <c r="A14" s="35"/>
      <c r="B14" s="67" t="s">
        <v>21</v>
      </c>
      <c r="C14" s="68">
        <f>H37/H39</f>
        <v>0</v>
      </c>
      <c r="D14" s="69">
        <f>C7</f>
        <v>0.75</v>
      </c>
      <c r="E14" s="70" t="str">
        <f t="shared" si="1"/>
        <v>No Bid</v>
      </c>
      <c r="F14" s="66"/>
      <c r="G14" s="27" t="s">
        <v>75</v>
      </c>
      <c r="H14" s="4" t="s">
        <v>20</v>
      </c>
      <c r="I14" s="42">
        <f>VLOOKUP(H14,'Categorieën en Punten'!$A$3:$B$8,2,FALSE)</f>
        <v>0</v>
      </c>
      <c r="J14" s="29">
        <v>0.5</v>
      </c>
      <c r="K14" s="30">
        <f t="shared" si="2"/>
        <v>0</v>
      </c>
      <c r="L14" s="4"/>
      <c r="M14" s="4"/>
      <c r="N14" s="4"/>
      <c r="O14" s="4"/>
      <c r="P14" s="4"/>
      <c r="Q14" s="4"/>
      <c r="R14" s="4"/>
      <c r="S14" s="4"/>
      <c r="T14" s="4"/>
      <c r="U14" s="4"/>
      <c r="V14" s="4"/>
      <c r="W14" s="4"/>
      <c r="X14" s="4"/>
      <c r="Y14" s="4"/>
      <c r="Z14" s="4"/>
      <c r="AA14" s="4"/>
      <c r="AB14" s="4"/>
    </row>
    <row r="15" ht="9.0" customHeight="1">
      <c r="A15" s="4"/>
      <c r="B15" s="4"/>
      <c r="C15" s="4"/>
      <c r="D15" s="4"/>
      <c r="E15" s="4"/>
      <c r="F15" s="4"/>
      <c r="G15" s="37"/>
      <c r="H15" s="38"/>
      <c r="I15" s="38"/>
      <c r="J15" s="38"/>
      <c r="K15" s="39"/>
      <c r="L15" s="4"/>
      <c r="M15" s="4"/>
      <c r="N15" s="4"/>
      <c r="O15" s="4"/>
      <c r="P15" s="4"/>
      <c r="Q15" s="4"/>
      <c r="R15" s="4"/>
      <c r="S15" s="4"/>
      <c r="T15" s="4"/>
      <c r="U15" s="4"/>
      <c r="V15" s="4"/>
      <c r="W15" s="4"/>
      <c r="X15" s="4"/>
      <c r="Y15" s="4"/>
      <c r="Z15" s="4"/>
      <c r="AA15" s="4"/>
      <c r="AB15" s="4"/>
    </row>
    <row r="16" ht="16.5" customHeight="1">
      <c r="A16" s="4"/>
      <c r="B16" s="4"/>
      <c r="C16" s="4"/>
      <c r="D16" s="4"/>
      <c r="E16" s="4"/>
      <c r="F16" s="4"/>
      <c r="G16" s="40" t="s">
        <v>76</v>
      </c>
      <c r="H16" s="21"/>
      <c r="I16" s="21"/>
      <c r="J16" s="21"/>
      <c r="K16" s="22"/>
      <c r="L16" s="4"/>
      <c r="M16" s="4"/>
      <c r="N16" s="4"/>
      <c r="O16" s="4"/>
      <c r="P16" s="4"/>
      <c r="Q16" s="4"/>
      <c r="R16" s="4"/>
      <c r="S16" s="4"/>
      <c r="T16" s="4"/>
      <c r="U16" s="4"/>
      <c r="V16" s="4"/>
      <c r="W16" s="4"/>
      <c r="X16" s="4"/>
      <c r="Y16" s="4"/>
      <c r="Z16" s="4"/>
      <c r="AA16" s="4"/>
      <c r="AB16" s="4"/>
    </row>
    <row r="17" ht="16.5" customHeight="1">
      <c r="A17" s="4"/>
      <c r="B17" s="4"/>
      <c r="C17" s="4"/>
      <c r="D17" s="4"/>
      <c r="E17" s="4"/>
      <c r="F17" s="4"/>
      <c r="G17" s="27" t="s">
        <v>77</v>
      </c>
      <c r="H17" s="4" t="s">
        <v>20</v>
      </c>
      <c r="I17" s="42">
        <f>VLOOKUP(H17,'Categorieën en Punten'!$A$3:$B$8,2,FALSE)</f>
        <v>0</v>
      </c>
      <c r="J17" s="29">
        <v>1.0</v>
      </c>
      <c r="K17" s="30">
        <f t="shared" ref="K17:K21" si="3">I17*J17</f>
        <v>0</v>
      </c>
      <c r="L17" s="4"/>
      <c r="M17" s="4"/>
      <c r="N17" s="4"/>
      <c r="O17" s="4"/>
      <c r="P17" s="4"/>
      <c r="Q17" s="4"/>
      <c r="R17" s="4"/>
      <c r="S17" s="4"/>
      <c r="T17" s="4"/>
      <c r="U17" s="4"/>
      <c r="V17" s="4"/>
      <c r="W17" s="4"/>
      <c r="X17" s="4"/>
      <c r="Y17" s="4"/>
      <c r="Z17" s="4"/>
      <c r="AA17" s="4"/>
      <c r="AB17" s="4"/>
    </row>
    <row r="18" ht="16.5" customHeight="1">
      <c r="A18" s="4"/>
      <c r="B18" s="4"/>
      <c r="C18" s="4"/>
      <c r="D18" s="4"/>
      <c r="E18" s="4"/>
      <c r="F18" s="4"/>
      <c r="G18" s="27" t="s">
        <v>78</v>
      </c>
      <c r="H18" s="4" t="s">
        <v>20</v>
      </c>
      <c r="I18" s="42">
        <f>VLOOKUP(H18,'Categorieën en Punten'!$A$3:$B$8,2,FALSE)</f>
        <v>0</v>
      </c>
      <c r="J18" s="29">
        <v>1.0</v>
      </c>
      <c r="K18" s="30">
        <f t="shared" si="3"/>
        <v>0</v>
      </c>
      <c r="L18" s="4"/>
      <c r="M18" s="4"/>
      <c r="N18" s="4"/>
      <c r="O18" s="4"/>
      <c r="P18" s="4"/>
      <c r="Q18" s="4"/>
      <c r="R18" s="4"/>
      <c r="S18" s="4"/>
      <c r="T18" s="4"/>
      <c r="U18" s="4"/>
      <c r="V18" s="4"/>
      <c r="W18" s="4"/>
      <c r="X18" s="4"/>
      <c r="Y18" s="4"/>
      <c r="Z18" s="4"/>
      <c r="AA18" s="4"/>
      <c r="AB18" s="4"/>
    </row>
    <row r="19" ht="16.5" customHeight="1">
      <c r="A19" s="4"/>
      <c r="B19" s="4"/>
      <c r="C19" s="4"/>
      <c r="D19" s="4"/>
      <c r="E19" s="4"/>
      <c r="F19" s="4"/>
      <c r="G19" s="27" t="s">
        <v>79</v>
      </c>
      <c r="H19" s="4" t="s">
        <v>20</v>
      </c>
      <c r="I19" s="42">
        <f>VLOOKUP(H19,'Categorieën en Punten'!$A$3:$B$8,2,FALSE)</f>
        <v>0</v>
      </c>
      <c r="J19" s="29">
        <v>1.0</v>
      </c>
      <c r="K19" s="30">
        <f t="shared" si="3"/>
        <v>0</v>
      </c>
      <c r="L19" s="4"/>
      <c r="M19" s="4"/>
      <c r="N19" s="4"/>
      <c r="O19" s="4"/>
      <c r="P19" s="4"/>
      <c r="Q19" s="4"/>
      <c r="R19" s="4"/>
      <c r="S19" s="4"/>
      <c r="T19" s="4"/>
      <c r="U19" s="4"/>
      <c r="V19" s="4"/>
      <c r="W19" s="4"/>
      <c r="X19" s="4"/>
      <c r="Y19" s="4"/>
      <c r="Z19" s="4"/>
      <c r="AA19" s="4"/>
      <c r="AB19" s="4"/>
    </row>
    <row r="20" ht="16.5" customHeight="1">
      <c r="A20" s="4"/>
      <c r="B20" s="4"/>
      <c r="C20" s="4"/>
      <c r="D20" s="4"/>
      <c r="E20" s="4"/>
      <c r="F20" s="4"/>
      <c r="G20" s="27" t="s">
        <v>80</v>
      </c>
      <c r="H20" s="4" t="s">
        <v>20</v>
      </c>
      <c r="I20" s="42">
        <f>VLOOKUP(H20,'Categorieën en Punten'!$A$3:$B$8,2,FALSE)</f>
        <v>0</v>
      </c>
      <c r="J20" s="29">
        <v>0.2</v>
      </c>
      <c r="K20" s="30">
        <f t="shared" si="3"/>
        <v>0</v>
      </c>
      <c r="L20" s="4"/>
      <c r="M20" s="4"/>
      <c r="N20" s="4"/>
      <c r="O20" s="4"/>
      <c r="P20" s="4"/>
      <c r="Q20" s="4"/>
      <c r="R20" s="4"/>
      <c r="S20" s="4"/>
      <c r="T20" s="4"/>
      <c r="U20" s="4"/>
      <c r="V20" s="4"/>
      <c r="W20" s="4"/>
      <c r="X20" s="4"/>
      <c r="Y20" s="4"/>
      <c r="Z20" s="4"/>
      <c r="AA20" s="4"/>
      <c r="AB20" s="4"/>
    </row>
    <row r="21" ht="16.5" customHeight="1">
      <c r="A21" s="4"/>
      <c r="B21" s="4"/>
      <c r="C21" s="4"/>
      <c r="D21" s="4"/>
      <c r="E21" s="4"/>
      <c r="F21" s="4"/>
      <c r="G21" s="27" t="s">
        <v>81</v>
      </c>
      <c r="H21" s="4" t="s">
        <v>20</v>
      </c>
      <c r="I21" s="42">
        <f>VLOOKUP(H21,'Categorieën en Punten'!$A$3:$B$8,2,FALSE)</f>
        <v>0</v>
      </c>
      <c r="J21" s="29">
        <v>1.0</v>
      </c>
      <c r="K21" s="30">
        <f t="shared" si="3"/>
        <v>0</v>
      </c>
      <c r="L21" s="4"/>
      <c r="M21" s="4"/>
      <c r="N21" s="4"/>
      <c r="O21" s="4"/>
      <c r="P21" s="4"/>
      <c r="Q21" s="4"/>
      <c r="R21" s="4"/>
      <c r="S21" s="4"/>
      <c r="T21" s="4"/>
      <c r="U21" s="4"/>
      <c r="V21" s="4"/>
      <c r="W21" s="4"/>
      <c r="X21" s="4"/>
      <c r="Y21" s="4"/>
      <c r="Z21" s="4"/>
      <c r="AA21" s="4"/>
      <c r="AB21" s="4"/>
    </row>
    <row r="22" ht="9.0" customHeight="1">
      <c r="A22" s="4"/>
      <c r="B22" s="4"/>
      <c r="C22" s="4"/>
      <c r="D22" s="4"/>
      <c r="E22" s="4"/>
      <c r="F22" s="4"/>
      <c r="G22" s="37"/>
      <c r="H22" s="38"/>
      <c r="I22" s="38"/>
      <c r="J22" s="38"/>
      <c r="K22" s="39"/>
      <c r="L22" s="4"/>
      <c r="M22" s="4"/>
      <c r="N22" s="4"/>
      <c r="O22" s="4"/>
      <c r="P22" s="4"/>
      <c r="Q22" s="4"/>
      <c r="R22" s="4"/>
      <c r="S22" s="4"/>
      <c r="T22" s="4"/>
      <c r="U22" s="4"/>
      <c r="V22" s="4"/>
      <c r="W22" s="4"/>
      <c r="X22" s="4"/>
      <c r="Y22" s="4"/>
      <c r="Z22" s="4"/>
      <c r="AA22" s="4"/>
      <c r="AB22" s="4"/>
    </row>
    <row r="23" ht="16.5" customHeight="1">
      <c r="A23" s="4"/>
      <c r="B23" s="4"/>
      <c r="C23" s="4"/>
      <c r="D23" s="4"/>
      <c r="E23" s="4"/>
      <c r="F23" s="4"/>
      <c r="G23" s="40" t="s">
        <v>82</v>
      </c>
      <c r="H23" s="40"/>
      <c r="I23" s="40"/>
      <c r="J23" s="40"/>
      <c r="K23" s="71"/>
      <c r="L23" s="4"/>
      <c r="M23" s="4"/>
      <c r="N23" s="4"/>
      <c r="O23" s="4"/>
      <c r="P23" s="4"/>
      <c r="Q23" s="4"/>
      <c r="R23" s="4"/>
      <c r="S23" s="4"/>
      <c r="T23" s="4"/>
      <c r="U23" s="4"/>
      <c r="V23" s="4"/>
      <c r="W23" s="4"/>
      <c r="X23" s="4"/>
      <c r="Y23" s="4"/>
      <c r="Z23" s="4"/>
      <c r="AA23" s="4"/>
      <c r="AB23" s="4"/>
    </row>
    <row r="24" ht="16.5" customHeight="1">
      <c r="A24" s="4"/>
      <c r="B24" s="4"/>
      <c r="C24" s="4"/>
      <c r="D24" s="4"/>
      <c r="E24" s="4"/>
      <c r="F24" s="4"/>
      <c r="G24" s="27" t="s">
        <v>83</v>
      </c>
      <c r="H24" s="4" t="s">
        <v>20</v>
      </c>
      <c r="I24" s="42">
        <f>VLOOKUP(H24,'Categorieën en Punten'!$A$3:$B$8,2,FALSE)</f>
        <v>0</v>
      </c>
      <c r="J24" s="29">
        <v>1.0</v>
      </c>
      <c r="K24" s="30">
        <f t="shared" ref="K24:K27" si="4">I24*J24</f>
        <v>0</v>
      </c>
      <c r="L24" s="4"/>
      <c r="M24" s="4"/>
      <c r="N24" s="4"/>
      <c r="O24" s="4"/>
      <c r="P24" s="4"/>
      <c r="Q24" s="4"/>
      <c r="R24" s="4"/>
      <c r="S24" s="4"/>
      <c r="T24" s="4"/>
      <c r="U24" s="4"/>
      <c r="V24" s="4"/>
      <c r="W24" s="4"/>
      <c r="X24" s="4"/>
      <c r="Y24" s="4"/>
      <c r="Z24" s="4"/>
      <c r="AA24" s="4"/>
      <c r="AB24" s="4"/>
    </row>
    <row r="25" ht="16.5" customHeight="1">
      <c r="A25" s="4"/>
      <c r="B25" s="4"/>
      <c r="C25" s="4"/>
      <c r="D25" s="4"/>
      <c r="E25" s="4"/>
      <c r="F25" s="4"/>
      <c r="G25" s="27" t="s">
        <v>84</v>
      </c>
      <c r="H25" s="4" t="s">
        <v>20</v>
      </c>
      <c r="I25" s="42">
        <f>VLOOKUP(H25,'Categorieën en Punten'!$A$3:$B$8,2,FALSE)</f>
        <v>0</v>
      </c>
      <c r="J25" s="29">
        <v>0.3</v>
      </c>
      <c r="K25" s="30">
        <f t="shared" si="4"/>
        <v>0</v>
      </c>
      <c r="L25" s="4"/>
      <c r="M25" s="4"/>
      <c r="N25" s="4"/>
      <c r="O25" s="4"/>
      <c r="P25" s="4"/>
      <c r="Q25" s="4"/>
      <c r="R25" s="4"/>
      <c r="S25" s="4"/>
      <c r="T25" s="4"/>
      <c r="U25" s="4"/>
      <c r="V25" s="4"/>
      <c r="W25" s="4"/>
      <c r="X25" s="4"/>
      <c r="Y25" s="4"/>
      <c r="Z25" s="4"/>
      <c r="AA25" s="4"/>
      <c r="AB25" s="4"/>
    </row>
    <row r="26" ht="16.5" customHeight="1">
      <c r="A26" s="4"/>
      <c r="B26" s="4"/>
      <c r="C26" s="4"/>
      <c r="D26" s="4"/>
      <c r="E26" s="4"/>
      <c r="F26" s="4"/>
      <c r="G26" s="27" t="s">
        <v>85</v>
      </c>
      <c r="H26" s="4" t="s">
        <v>20</v>
      </c>
      <c r="I26" s="42">
        <f>VLOOKUP(H26,'Categorieën en Punten'!$A$3:$B$8,2,FALSE)</f>
        <v>0</v>
      </c>
      <c r="J26" s="29">
        <v>1.0</v>
      </c>
      <c r="K26" s="30">
        <f t="shared" si="4"/>
        <v>0</v>
      </c>
      <c r="L26" s="4"/>
      <c r="M26" s="4"/>
      <c r="N26" s="4"/>
      <c r="O26" s="4"/>
      <c r="P26" s="4"/>
      <c r="Q26" s="4"/>
      <c r="R26" s="4"/>
      <c r="S26" s="4"/>
      <c r="T26" s="4"/>
      <c r="U26" s="4"/>
      <c r="V26" s="4"/>
      <c r="W26" s="4"/>
      <c r="X26" s="4"/>
      <c r="Y26" s="4"/>
      <c r="Z26" s="4"/>
      <c r="AA26" s="4"/>
      <c r="AB26" s="4"/>
    </row>
    <row r="27" ht="16.5" customHeight="1">
      <c r="A27" s="4"/>
      <c r="B27" s="4"/>
      <c r="C27" s="4"/>
      <c r="D27" s="4"/>
      <c r="E27" s="4"/>
      <c r="F27" s="4"/>
      <c r="G27" s="27" t="s">
        <v>86</v>
      </c>
      <c r="H27" s="4" t="s">
        <v>20</v>
      </c>
      <c r="I27" s="42">
        <f>VLOOKUP(H27,'Categorieën en Punten'!$A$3:$B$8,2,FALSE)</f>
        <v>0</v>
      </c>
      <c r="J27" s="29">
        <v>1.0</v>
      </c>
      <c r="K27" s="30">
        <f t="shared" si="4"/>
        <v>0</v>
      </c>
      <c r="L27" s="4"/>
      <c r="M27" s="4"/>
      <c r="N27" s="4"/>
      <c r="O27" s="4"/>
      <c r="P27" s="4"/>
      <c r="Q27" s="4"/>
      <c r="R27" s="4"/>
      <c r="S27" s="4"/>
      <c r="T27" s="4"/>
      <c r="U27" s="4"/>
      <c r="V27" s="4"/>
      <c r="W27" s="4"/>
      <c r="X27" s="4"/>
      <c r="Y27" s="4"/>
      <c r="Z27" s="4"/>
      <c r="AA27" s="4"/>
      <c r="AB27" s="4"/>
    </row>
    <row r="28" ht="9.0" customHeight="1">
      <c r="A28" s="4"/>
      <c r="B28" s="4"/>
      <c r="C28" s="4"/>
      <c r="D28" s="4"/>
      <c r="E28" s="4"/>
      <c r="F28" s="4"/>
      <c r="G28" s="37"/>
      <c r="H28" s="38"/>
      <c r="I28" s="38"/>
      <c r="J28" s="38"/>
      <c r="K28" s="39"/>
      <c r="L28" s="4"/>
      <c r="M28" s="4"/>
      <c r="N28" s="4"/>
      <c r="O28" s="4"/>
      <c r="P28" s="4"/>
      <c r="Q28" s="4"/>
      <c r="R28" s="4"/>
      <c r="S28" s="4"/>
      <c r="T28" s="4"/>
      <c r="U28" s="4"/>
      <c r="V28" s="4"/>
      <c r="W28" s="4"/>
      <c r="X28" s="4"/>
      <c r="Y28" s="4"/>
      <c r="Z28" s="4"/>
      <c r="AA28" s="4"/>
      <c r="AB28" s="4"/>
    </row>
    <row r="29" ht="16.5" customHeight="1">
      <c r="A29" s="4"/>
      <c r="B29" s="4"/>
      <c r="C29" s="4"/>
      <c r="D29" s="4"/>
      <c r="E29" s="4"/>
      <c r="F29" s="4"/>
      <c r="G29" s="40" t="s">
        <v>87</v>
      </c>
      <c r="H29" s="40"/>
      <c r="I29" s="40"/>
      <c r="J29" s="40"/>
      <c r="K29" s="71"/>
      <c r="L29" s="4"/>
      <c r="M29" s="4"/>
      <c r="N29" s="4"/>
      <c r="O29" s="4"/>
      <c r="P29" s="4"/>
      <c r="Q29" s="4"/>
      <c r="R29" s="4"/>
      <c r="S29" s="4"/>
      <c r="T29" s="4"/>
      <c r="U29" s="4"/>
      <c r="V29" s="4"/>
      <c r="W29" s="4"/>
      <c r="X29" s="4"/>
      <c r="Y29" s="4"/>
      <c r="Z29" s="4"/>
      <c r="AA29" s="4"/>
      <c r="AB29" s="4"/>
    </row>
    <row r="30" ht="16.5" customHeight="1">
      <c r="A30" s="4"/>
      <c r="B30" s="4"/>
      <c r="C30" s="4"/>
      <c r="D30" s="4"/>
      <c r="E30" s="4"/>
      <c r="F30" s="4"/>
      <c r="G30" s="27" t="s">
        <v>88</v>
      </c>
      <c r="H30" s="4" t="s">
        <v>20</v>
      </c>
      <c r="I30" s="42">
        <f>VLOOKUP(H30,'Categorieën en Punten'!$A$3:$B$8,2,FALSE)</f>
        <v>0</v>
      </c>
      <c r="J30" s="29">
        <v>1.0</v>
      </c>
      <c r="K30" s="30">
        <f t="shared" ref="K30:K34" si="5">I30*J30</f>
        <v>0</v>
      </c>
      <c r="L30" s="4"/>
      <c r="M30" s="4"/>
      <c r="N30" s="4"/>
      <c r="O30" s="4"/>
      <c r="P30" s="4"/>
      <c r="Q30" s="4"/>
      <c r="R30" s="4"/>
      <c r="S30" s="4"/>
      <c r="T30" s="4"/>
      <c r="U30" s="4"/>
      <c r="V30" s="4"/>
      <c r="W30" s="4"/>
      <c r="X30" s="4"/>
      <c r="Y30" s="4"/>
      <c r="Z30" s="4"/>
      <c r="AA30" s="4"/>
      <c r="AB30" s="4"/>
    </row>
    <row r="31" ht="16.5" customHeight="1">
      <c r="A31" s="4"/>
      <c r="B31" s="43" t="s">
        <v>89</v>
      </c>
      <c r="C31" s="44"/>
      <c r="D31" s="44"/>
      <c r="E31" s="44"/>
      <c r="F31" s="4"/>
      <c r="G31" s="27" t="s">
        <v>90</v>
      </c>
      <c r="H31" s="4" t="s">
        <v>20</v>
      </c>
      <c r="I31" s="42">
        <f>VLOOKUP(H31,'Categorieën en Punten'!$A$3:$B$8,2,FALSE)</f>
        <v>0</v>
      </c>
      <c r="J31" s="29">
        <v>1.0</v>
      </c>
      <c r="K31" s="30">
        <f t="shared" si="5"/>
        <v>0</v>
      </c>
      <c r="L31" s="4"/>
      <c r="M31" s="4"/>
      <c r="N31" s="4"/>
      <c r="O31" s="4"/>
      <c r="P31" s="4"/>
      <c r="Q31" s="4"/>
      <c r="R31" s="4"/>
      <c r="S31" s="4"/>
      <c r="T31" s="4"/>
      <c r="U31" s="4"/>
      <c r="V31" s="4"/>
      <c r="W31" s="4"/>
      <c r="X31" s="4"/>
      <c r="Y31" s="4"/>
      <c r="Z31" s="4"/>
      <c r="AA31" s="4"/>
      <c r="AB31" s="4"/>
    </row>
    <row r="32" ht="16.5" customHeight="1">
      <c r="A32" s="4"/>
      <c r="B32" s="4"/>
      <c r="C32" s="4"/>
      <c r="D32" s="4"/>
      <c r="E32" s="4"/>
      <c r="F32" s="4"/>
      <c r="G32" s="27" t="s">
        <v>91</v>
      </c>
      <c r="H32" s="4" t="s">
        <v>20</v>
      </c>
      <c r="I32" s="42">
        <f>VLOOKUP(H32,'Categorieën en Punten'!$A$3:$B$8,2,FALSE)</f>
        <v>0</v>
      </c>
      <c r="J32" s="29">
        <v>0.3</v>
      </c>
      <c r="K32" s="30">
        <f t="shared" si="5"/>
        <v>0</v>
      </c>
      <c r="L32" s="4"/>
      <c r="M32" s="4"/>
      <c r="N32" s="4"/>
      <c r="O32" s="4"/>
      <c r="P32" s="4"/>
      <c r="Q32" s="4"/>
      <c r="R32" s="4"/>
      <c r="S32" s="4"/>
      <c r="T32" s="4"/>
      <c r="U32" s="4"/>
      <c r="V32" s="4"/>
      <c r="W32" s="4"/>
      <c r="X32" s="4"/>
      <c r="Y32" s="4"/>
      <c r="Z32" s="4"/>
      <c r="AA32" s="4"/>
      <c r="AB32" s="4"/>
    </row>
    <row r="33" ht="16.5" customHeight="1">
      <c r="A33" s="4"/>
      <c r="B33" s="4"/>
      <c r="C33" s="4"/>
      <c r="D33" s="4"/>
      <c r="E33" s="4"/>
      <c r="F33" s="4"/>
      <c r="G33" s="27" t="s">
        <v>92</v>
      </c>
      <c r="H33" s="4" t="s">
        <v>20</v>
      </c>
      <c r="I33" s="42">
        <f>VLOOKUP(H33,'Categorieën en Punten'!$A$3:$B$8,2,FALSE)</f>
        <v>0</v>
      </c>
      <c r="J33" s="29">
        <v>1.0</v>
      </c>
      <c r="K33" s="30">
        <f t="shared" si="5"/>
        <v>0</v>
      </c>
      <c r="L33" s="4"/>
      <c r="M33" s="4"/>
      <c r="N33" s="4"/>
      <c r="O33" s="4"/>
      <c r="P33" s="4"/>
      <c r="Q33" s="4"/>
      <c r="R33" s="4"/>
      <c r="S33" s="4"/>
      <c r="T33" s="4"/>
      <c r="U33" s="4"/>
      <c r="V33" s="4"/>
      <c r="W33" s="4"/>
      <c r="X33" s="4"/>
      <c r="Y33" s="4"/>
      <c r="Z33" s="4"/>
      <c r="AA33" s="4"/>
      <c r="AB33" s="4"/>
    </row>
    <row r="34" ht="16.5" customHeight="1">
      <c r="A34" s="4"/>
      <c r="B34" s="4"/>
      <c r="C34" s="4"/>
      <c r="D34" s="4"/>
      <c r="E34" s="4"/>
      <c r="F34" s="4"/>
      <c r="G34" s="49" t="s">
        <v>93</v>
      </c>
      <c r="H34" s="50" t="s">
        <v>20</v>
      </c>
      <c r="I34" s="51">
        <f>VLOOKUP(H34,'Categorieën en Punten'!$A$3:$B$8,2,FALSE)</f>
        <v>0</v>
      </c>
      <c r="J34" s="52">
        <v>1.0</v>
      </c>
      <c r="K34" s="53">
        <f t="shared" si="5"/>
        <v>0</v>
      </c>
      <c r="L34" s="4"/>
      <c r="M34" s="4"/>
      <c r="N34" s="4"/>
      <c r="O34" s="4"/>
      <c r="P34" s="4"/>
      <c r="Q34" s="4"/>
      <c r="R34" s="4"/>
      <c r="S34" s="4"/>
      <c r="T34" s="4"/>
      <c r="U34" s="4"/>
      <c r="V34" s="4"/>
      <c r="W34" s="4"/>
      <c r="X34" s="4"/>
      <c r="Y34" s="4"/>
      <c r="Z34" s="4"/>
      <c r="AA34" s="4"/>
      <c r="AB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ht="15.75" customHeight="1">
      <c r="A36" s="4"/>
      <c r="B36" s="4"/>
      <c r="C36" s="4"/>
      <c r="D36" s="4"/>
      <c r="E36" s="4"/>
      <c r="F36" s="4"/>
      <c r="G36" s="54" t="s">
        <v>63</v>
      </c>
      <c r="H36" s="55">
        <f>sum(I13:I34)</f>
        <v>0</v>
      </c>
      <c r="I36" s="4"/>
      <c r="J36" s="4"/>
      <c r="K36" s="4"/>
      <c r="L36" s="4"/>
      <c r="M36" s="4"/>
      <c r="N36" s="4"/>
      <c r="O36" s="4"/>
      <c r="P36" s="4"/>
      <c r="Q36" s="4"/>
      <c r="R36" s="4"/>
      <c r="S36" s="4"/>
      <c r="T36" s="4"/>
      <c r="U36" s="4"/>
      <c r="V36" s="4"/>
      <c r="W36" s="4"/>
      <c r="X36" s="4"/>
      <c r="Y36" s="4"/>
      <c r="Z36" s="4"/>
      <c r="AA36" s="4"/>
      <c r="AB36" s="4"/>
    </row>
    <row r="37" ht="15.75" customHeight="1">
      <c r="A37" s="4"/>
      <c r="B37" s="4"/>
      <c r="C37" s="4"/>
      <c r="D37" s="4"/>
      <c r="E37" s="4"/>
      <c r="F37" s="4"/>
      <c r="G37" s="56" t="s">
        <v>64</v>
      </c>
      <c r="H37" s="30">
        <f>sum(K13:K34)</f>
        <v>0</v>
      </c>
      <c r="I37" s="4"/>
      <c r="J37" s="4"/>
      <c r="K37" s="4"/>
      <c r="L37" s="4"/>
      <c r="M37" s="4"/>
      <c r="N37" s="4"/>
      <c r="O37" s="4"/>
      <c r="P37" s="4"/>
      <c r="Q37" s="4"/>
      <c r="R37" s="4"/>
      <c r="S37" s="4"/>
      <c r="T37" s="4"/>
      <c r="U37" s="4"/>
      <c r="V37" s="4"/>
      <c r="W37" s="4"/>
      <c r="X37" s="4"/>
      <c r="Y37" s="4"/>
      <c r="Z37" s="4"/>
      <c r="AA37" s="4"/>
      <c r="AB37" s="4"/>
    </row>
    <row r="38" ht="15.75" customHeight="1">
      <c r="A38" s="4"/>
      <c r="B38" s="4"/>
      <c r="C38" s="4"/>
      <c r="D38" s="4"/>
      <c r="E38" s="4"/>
      <c r="F38" s="4"/>
      <c r="G38" s="56" t="s">
        <v>65</v>
      </c>
      <c r="H38" s="30">
        <f>COUNT(I13:I34)*'Categorieën en Punten'!B8</f>
        <v>32</v>
      </c>
      <c r="I38" s="4"/>
      <c r="J38" s="4"/>
      <c r="K38" s="4"/>
      <c r="L38" s="4"/>
      <c r="M38" s="4"/>
      <c r="N38" s="4"/>
      <c r="O38" s="4"/>
      <c r="P38" s="4"/>
      <c r="Q38" s="4"/>
      <c r="R38" s="4"/>
      <c r="S38" s="4"/>
      <c r="T38" s="4"/>
      <c r="U38" s="4"/>
      <c r="V38" s="4"/>
      <c r="W38" s="4"/>
      <c r="X38" s="4"/>
      <c r="Y38" s="4"/>
      <c r="Z38" s="4"/>
      <c r="AA38" s="4"/>
      <c r="AB38" s="4"/>
    </row>
    <row r="39" ht="15.75" customHeight="1">
      <c r="A39" s="4"/>
      <c r="B39" s="4"/>
      <c r="C39" s="4"/>
      <c r="D39" s="4"/>
      <c r="E39" s="4"/>
      <c r="F39" s="4"/>
      <c r="G39" s="57" t="s">
        <v>66</v>
      </c>
      <c r="H39" s="53">
        <f>H38*C7</f>
        <v>24</v>
      </c>
      <c r="I39" s="4"/>
      <c r="J39" s="4"/>
      <c r="K39" s="4"/>
      <c r="L39" s="4"/>
      <c r="M39" s="4"/>
      <c r="N39" s="4"/>
      <c r="O39" s="4"/>
      <c r="P39" s="4"/>
      <c r="Q39" s="4"/>
      <c r="R39" s="4"/>
      <c r="S39" s="4"/>
      <c r="T39" s="4"/>
      <c r="U39" s="4"/>
      <c r="V39" s="4"/>
      <c r="W39" s="4"/>
      <c r="X39" s="4"/>
      <c r="Y39" s="4"/>
      <c r="Z39" s="4"/>
      <c r="AA39" s="4"/>
      <c r="AB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1:H4"/>
    <mergeCell ref="B5:K5"/>
    <mergeCell ref="D7:G7"/>
  </mergeCells>
  <conditionalFormatting sqref="C12:C14">
    <cfRule type="cellIs" dxfId="0" priority="1" operator="greaterThanOrEqual">
      <formula>"D4"</formula>
    </cfRule>
  </conditionalFormatting>
  <conditionalFormatting sqref="E12:F14">
    <cfRule type="cellIs" dxfId="0" priority="2" operator="equal">
      <formula>"Bid"</formula>
    </cfRule>
  </conditionalFormatting>
  <conditionalFormatting sqref="E12:F14">
    <cfRule type="cellIs" dxfId="1" priority="3" operator="equal">
      <formula>"No Bid"</formula>
    </cfRule>
  </conditionalFormatting>
  <dataValidations>
    <dataValidation type="list" allowBlank="1" showErrorMessage="1" sqref="J13:J14 J17:J21 J24:J27 J30:J34">
      <formula1>'Categorieën en Punten'!$C$4:$C$23</formula1>
    </dataValidation>
    <dataValidation type="list" allowBlank="1" showErrorMessage="1" sqref="H13:H14 H17:H21 H24:H27 H30:H34">
      <formula1>'Categorieën en Punten'!$A$3:$A$8</formula1>
    </dataValidation>
  </dataValidations>
  <hyperlinks>
    <hyperlink display="Link" location="'Categorieën en Punten'!A1" ref="C8"/>
    <hyperlink r:id="rId1" ref="B31"/>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88"/>
    <col customWidth="1" min="2" max="6" width="12.63"/>
  </cols>
  <sheetData>
    <row r="1" ht="15.75" customHeight="1"/>
    <row r="2" ht="15.75" customHeight="1">
      <c r="A2" s="72" t="s">
        <v>94</v>
      </c>
      <c r="B2" s="72" t="s">
        <v>15</v>
      </c>
      <c r="C2" s="72" t="s">
        <v>16</v>
      </c>
    </row>
    <row r="3" ht="15.75" customHeight="1">
      <c r="A3" s="72" t="s">
        <v>95</v>
      </c>
      <c r="B3" s="72" t="s">
        <v>95</v>
      </c>
    </row>
    <row r="4" ht="15.75" customHeight="1">
      <c r="A4" s="72" t="s">
        <v>20</v>
      </c>
      <c r="B4" s="72">
        <v>0.0</v>
      </c>
      <c r="C4" s="73">
        <v>0.1</v>
      </c>
    </row>
    <row r="5" ht="15.75" customHeight="1">
      <c r="A5" s="72" t="s">
        <v>96</v>
      </c>
      <c r="B5" s="72">
        <v>0.0</v>
      </c>
      <c r="C5" s="73">
        <v>0.2</v>
      </c>
    </row>
    <row r="6" ht="15.75" customHeight="1">
      <c r="A6" s="72" t="s">
        <v>97</v>
      </c>
      <c r="B6" s="72">
        <v>0.0</v>
      </c>
      <c r="C6" s="73">
        <v>0.3</v>
      </c>
    </row>
    <row r="7" ht="15.75" customHeight="1">
      <c r="A7" s="72" t="s">
        <v>98</v>
      </c>
      <c r="B7" s="72">
        <v>1.0</v>
      </c>
      <c r="C7" s="73">
        <v>0.4</v>
      </c>
    </row>
    <row r="8" ht="15.75" customHeight="1">
      <c r="A8" s="72" t="s">
        <v>99</v>
      </c>
      <c r="B8" s="72">
        <v>2.0</v>
      </c>
      <c r="C8" s="73">
        <v>0.5</v>
      </c>
    </row>
    <row r="9" ht="15.75" customHeight="1">
      <c r="C9" s="73">
        <v>0.6</v>
      </c>
    </row>
    <row r="10" ht="15.75" customHeight="1">
      <c r="C10" s="73">
        <v>0.7</v>
      </c>
    </row>
    <row r="11" ht="15.75" customHeight="1">
      <c r="C11" s="73">
        <v>0.8</v>
      </c>
    </row>
    <row r="12" ht="15.75" customHeight="1">
      <c r="C12" s="73">
        <v>0.9</v>
      </c>
    </row>
    <row r="13" ht="15.75" customHeight="1">
      <c r="C13" s="73">
        <v>1.0</v>
      </c>
    </row>
    <row r="14" ht="15.75" customHeight="1">
      <c r="C14" s="73">
        <v>1.1</v>
      </c>
    </row>
    <row r="15" ht="15.75" customHeight="1">
      <c r="C15" s="73">
        <v>1.2</v>
      </c>
    </row>
    <row r="16" ht="15.75" customHeight="1">
      <c r="C16" s="73">
        <v>1.3</v>
      </c>
    </row>
    <row r="17" ht="15.75" customHeight="1">
      <c r="C17" s="73">
        <v>1.4</v>
      </c>
    </row>
    <row r="18" ht="15.75" customHeight="1">
      <c r="C18" s="73">
        <v>1.5</v>
      </c>
    </row>
    <row r="19" ht="15.75" customHeight="1">
      <c r="C19" s="73">
        <v>1.6</v>
      </c>
    </row>
    <row r="20" ht="15.75" customHeight="1">
      <c r="C20" s="73">
        <v>1.7</v>
      </c>
    </row>
    <row r="21" ht="15.75" customHeight="1">
      <c r="C21" s="73">
        <v>1.8</v>
      </c>
    </row>
    <row r="22" ht="15.75" customHeight="1">
      <c r="C22" s="73">
        <v>1.9</v>
      </c>
    </row>
    <row r="23" ht="15.75" customHeight="1">
      <c r="C23" s="73">
        <v>2.0</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